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Lauri/Downloads/"/>
    </mc:Choice>
  </mc:AlternateContent>
  <bookViews>
    <workbookView xWindow="0" yWindow="460" windowWidth="33540" windowHeight="22080" tabRatio="215"/>
  </bookViews>
  <sheets>
    <sheet name="Taulukko" sheetId="1" r:id="rId1"/>
  </sheets>
  <definedNames>
    <definedName name="_xlnm._FilterDatabase" localSheetId="0" hidden="1">Taulukko!$A$1:$R$134</definedName>
    <definedName name="Taulukko42">Taulukko!$A$1:$R$134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4"/>
    </ext>
  </extLst>
</workbook>
</file>

<file path=xl/calcChain.xml><?xml version="1.0" encoding="utf-8"?>
<calcChain xmlns="http://schemas.openxmlformats.org/spreadsheetml/2006/main">
  <c r="P142" i="1" l="1"/>
  <c r="E142" i="1"/>
  <c r="Q142" i="1"/>
  <c r="Q141" i="1"/>
  <c r="Q140" i="1"/>
  <c r="Q139" i="1"/>
  <c r="Q138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G138" i="1"/>
  <c r="I138" i="1"/>
  <c r="K138" i="1"/>
  <c r="O138" i="1"/>
  <c r="M138" i="1"/>
  <c r="G139" i="1"/>
  <c r="I139" i="1"/>
  <c r="K139" i="1"/>
  <c r="O139" i="1"/>
  <c r="M139" i="1"/>
  <c r="G140" i="1"/>
  <c r="I140" i="1"/>
  <c r="K140" i="1"/>
  <c r="O140" i="1"/>
  <c r="M140" i="1"/>
  <c r="G141" i="1"/>
  <c r="I141" i="1"/>
  <c r="K141" i="1"/>
  <c r="O141" i="1"/>
  <c r="M141" i="1"/>
  <c r="F142" i="1"/>
  <c r="G142" i="1"/>
  <c r="H142" i="1"/>
  <c r="I142" i="1"/>
  <c r="J142" i="1"/>
  <c r="K142" i="1"/>
  <c r="N142" i="1"/>
  <c r="O142" i="1"/>
  <c r="L142" i="1"/>
  <c r="M142" i="1"/>
</calcChain>
</file>

<file path=xl/sharedStrings.xml><?xml version="1.0" encoding="utf-8"?>
<sst xmlns="http://schemas.openxmlformats.org/spreadsheetml/2006/main" count="808" uniqueCount="289">
  <si>
    <t>Fuusionumero</t>
  </si>
  <si>
    <t>ROLE_CODE</t>
  </si>
  <si>
    <t>Rekisteröintitunnus</t>
  </si>
  <si>
    <t>Toiminimi</t>
  </si>
  <si>
    <t>Kotipaikka</t>
  </si>
  <si>
    <t>Rooli</t>
  </si>
  <si>
    <t>Täytäntöönpanopäivä</t>
  </si>
  <si>
    <t>Holdingyhtiö</t>
  </si>
  <si>
    <t>Toiminta lopetettu</t>
  </si>
  <si>
    <t>Veronmaksu ulkomailla jatkuu (kiinteä toimipaikka jatkaa toimintaa)</t>
  </si>
  <si>
    <t>Vastaanottava yhtiö suomalainen</t>
  </si>
  <si>
    <t>Yritys ei ole maksanut yhteisöveroja sulautumista edeltävänä vuonna</t>
  </si>
  <si>
    <t>Sulautumisesta ei yhteisöverohyötyä Suomelle</t>
  </si>
  <si>
    <t>Ei varmuutta toiminnan jatkumisesta</t>
  </si>
  <si>
    <t>Vastaanottava yhtiö ulkomailla</t>
  </si>
  <si>
    <t>Toiminta/verot pitkällä aikavälillä vähäiset</t>
  </si>
  <si>
    <t>Yritys tehnyt tappiota</t>
  </si>
  <si>
    <t>Selite</t>
  </si>
  <si>
    <t>Atoy Oy</t>
  </si>
  <si>
    <t>Suomi</t>
  </si>
  <si>
    <t>Vastaanottava</t>
  </si>
  <si>
    <t>x</t>
  </si>
  <si>
    <t>Atoy Sverige AB</t>
  </si>
  <si>
    <t>Ruotsi</t>
  </si>
  <si>
    <t>Sulautuva</t>
  </si>
  <si>
    <t>Allostiina Oy</t>
  </si>
  <si>
    <t>Krenno Invest Oü</t>
  </si>
  <si>
    <t>Viro</t>
  </si>
  <si>
    <t>Ei merkkejä toiminnasta 2001 jälkeen.</t>
  </si>
  <si>
    <t xml:space="preserve">Oy Karl Fazer Ab </t>
  </si>
  <si>
    <t>Fazer Services AB</t>
  </si>
  <si>
    <t>Toiminta loppunut jo 2012.</t>
  </si>
  <si>
    <t>Nordea Rahastoyhtiö Suomi Oy</t>
  </si>
  <si>
    <t>X</t>
  </si>
  <si>
    <t>Nordea Fondene Norge AS</t>
  </si>
  <si>
    <t>Norja</t>
  </si>
  <si>
    <t>Rahaston hallinnointiyhtiö. Sivuliike jatkaa toimintaa Norjassa ja maksaa verot sinne, joten ei verohyötyä.</t>
  </si>
  <si>
    <t>CP Kelco Oy</t>
  </si>
  <si>
    <t>CP Kelco AB</t>
  </si>
  <si>
    <t>Metsä Board Oyj</t>
  </si>
  <si>
    <t>M-real Holding France SAS Oy</t>
  </si>
  <si>
    <t>Ranska</t>
  </si>
  <si>
    <t>Omisti Ranskassa tehtaan, joka lopetettu aiemmin.</t>
  </si>
  <si>
    <t>Paroc Group Oy</t>
  </si>
  <si>
    <t>Paroc Sound HoldCo 41524 AB</t>
  </si>
  <si>
    <t>Ei merkkejä toiminnasta.</t>
  </si>
  <si>
    <t>TP Vision Finland Oy</t>
  </si>
  <si>
    <t xml:space="preserve">TP Vision Netherlands B.V. </t>
  </si>
  <si>
    <t>Alankomaat</t>
  </si>
  <si>
    <t>Suomalainen Oy The English Tearoom Ab</t>
  </si>
  <si>
    <t>ETR Properties A/S</t>
  </si>
  <si>
    <t>Tanska</t>
  </si>
  <si>
    <t>Global Mail FP Oy</t>
  </si>
  <si>
    <t>Centerfin Limited</t>
  </si>
  <si>
    <t>Kypros</t>
  </si>
  <si>
    <t>Lopetettu konsernirakenteen yksinkertaistamiseksi. Postin tytäryhtiö. Ei merkkejä toiminnasta.</t>
  </si>
  <si>
    <t>2426904-7</t>
  </si>
  <si>
    <t>Mix Development Oy</t>
  </si>
  <si>
    <t>Mixtec Denmark Aps</t>
  </si>
  <si>
    <t>Toiminta lopetettu jo 2012.</t>
  </si>
  <si>
    <t>1531864-4</t>
  </si>
  <si>
    <t>Posti Group Oyj</t>
  </si>
  <si>
    <t>HRB 51177</t>
  </si>
  <si>
    <t>Itella Holding GmbH</t>
  </si>
  <si>
    <t>Saksa</t>
  </si>
  <si>
    <t>Lopetettu konsernirakenteen yksinkertaistamiseksi. Postin tytäryhtiö.</t>
  </si>
  <si>
    <t>2612827-2</t>
  </si>
  <si>
    <t>Blancco Finland Acquisitions Oy</t>
  </si>
  <si>
    <t>556963-0741</t>
  </si>
  <si>
    <t>RGS Sweden Acquisitions AB</t>
  </si>
  <si>
    <t>2345703-8</t>
  </si>
  <si>
    <t>FQM Kevitsa Mining Oy</t>
  </si>
  <si>
    <t>556530-2717</t>
  </si>
  <si>
    <t>Kevitsa Mining AB</t>
  </si>
  <si>
    <t>2073327-9</t>
  </si>
  <si>
    <t>Collector Finland Oy</t>
  </si>
  <si>
    <t>556597-0513</t>
  </si>
  <si>
    <t>Collector Bank AB</t>
  </si>
  <si>
    <t>2319780-3</t>
  </si>
  <si>
    <t>Ambea Holding Oy</t>
  </si>
  <si>
    <t>556699-5527</t>
  </si>
  <si>
    <t>Ambea Finland AB</t>
  </si>
  <si>
    <t>Mehiläisen holdingyhtiö.</t>
  </si>
  <si>
    <t>1842073-2</t>
  </si>
  <si>
    <t>Vattenfall Oy</t>
  </si>
  <si>
    <t>556191-2790</t>
  </si>
  <si>
    <t>Vattenfall Sähköntuotanto Pamilo Aktiebolag</t>
  </si>
  <si>
    <t>FN 322510 f</t>
  </si>
  <si>
    <t>Itella Information GmbH</t>
  </si>
  <si>
    <t>Itävalta</t>
  </si>
  <si>
    <t>Postin tytäryhtiö.</t>
  </si>
  <si>
    <t>1093765-7</t>
  </si>
  <si>
    <t>Finaref Oy</t>
  </si>
  <si>
    <t>516401-0208</t>
  </si>
  <si>
    <t>Resurs Bank Aktiebolag</t>
  </si>
  <si>
    <t>1636933-9</t>
  </si>
  <si>
    <t>Finn-Power Oy</t>
  </si>
  <si>
    <t>Kauhava</t>
  </si>
  <si>
    <t>VAT BE 0477.875.745</t>
  </si>
  <si>
    <t>Prima Power Benelux NV</t>
  </si>
  <si>
    <t>Tappiolla, joten ei veroa yhtenäkään vuonna. Toiminnan loppumisesta ei varmutta</t>
  </si>
  <si>
    <t>J40/637/2010</t>
  </si>
  <si>
    <t>Itella Information SRL</t>
  </si>
  <si>
    <t>Romania</t>
  </si>
  <si>
    <t>2372909-9</t>
  </si>
  <si>
    <t>Fiskars Europe Holding Oy Ab</t>
  </si>
  <si>
    <t>556905-5402</t>
  </si>
  <si>
    <t>Fiskamin AB</t>
  </si>
  <si>
    <t>Ei työntekijöitä 2012 jälkeen, vain vähäistä toimintaa.</t>
  </si>
  <si>
    <t>0943157-9</t>
  </si>
  <si>
    <t>Chiquita Nordic Oy</t>
  </si>
  <si>
    <t>Chiquita Banana Company BV</t>
  </si>
  <si>
    <t>285 25 329</t>
  </si>
  <si>
    <t>OpusCapita s.r.o</t>
  </si>
  <si>
    <t>Tsekki</t>
  </si>
  <si>
    <t>1094259-5</t>
  </si>
  <si>
    <t>Metso Minerals Oy</t>
  </si>
  <si>
    <t>Metso Minerals International B.V.</t>
  </si>
  <si>
    <t>2127403-5</t>
  </si>
  <si>
    <t>Oriola-KD Holding Oy</t>
  </si>
  <si>
    <t>556622-5776</t>
  </si>
  <si>
    <t>Oriola-KD Holding Sverige AB</t>
  </si>
  <si>
    <t>Sulautumisen tarkoituksena yksinkertaistaa konsernirakennetta.</t>
  </si>
  <si>
    <t>0112282-7</t>
  </si>
  <si>
    <t>Oriola Oy</t>
  </si>
  <si>
    <t>556555-5280</t>
  </si>
  <si>
    <t>Aloiro AB</t>
  </si>
  <si>
    <t>0952468-7</t>
  </si>
  <si>
    <t>Mr. Panini Oy</t>
  </si>
  <si>
    <t>Mr. Panini ApS</t>
  </si>
  <si>
    <t>Toiminta vähäistä ja tappioita. Lopetettu 2014.</t>
  </si>
  <si>
    <t>01-09-911554</t>
  </si>
  <si>
    <t>Itella Information Kft</t>
  </si>
  <si>
    <t>Unkari</t>
  </si>
  <si>
    <t>2375368-9</t>
  </si>
  <si>
    <t>SDF Vallila Finland Oy</t>
  </si>
  <si>
    <t>556818-1183</t>
  </si>
  <si>
    <t>SDF Vallila Sweden AB</t>
  </si>
  <si>
    <t>0986818-0</t>
  </si>
  <si>
    <t>Patria Land Services Oy</t>
  </si>
  <si>
    <t>HRB 4796</t>
  </si>
  <si>
    <t>Windhoff Vammas Airport Equipment GmbH</t>
  </si>
  <si>
    <t>Toiminta loppunut jo ennen sulautumista.</t>
  </si>
  <si>
    <t>21 43 31 44</t>
  </si>
  <si>
    <t>Itella Logistics A/S</t>
  </si>
  <si>
    <t>Postin tytäryhtiö. Tappiollista liiketoimintaa, joka myyty ulkopuoliselle.</t>
  </si>
  <si>
    <t>0201148-3</t>
  </si>
  <si>
    <t>MPS-Yhtiöt Oy</t>
  </si>
  <si>
    <t>MPS Danmark A/S</t>
  </si>
  <si>
    <t>Management Personell Services Partners AS</t>
  </si>
  <si>
    <t>Ei toimintaa pitkään aikaan.</t>
  </si>
  <si>
    <t>MPS Norge AS</t>
  </si>
  <si>
    <t>1871734-1</t>
  </si>
  <si>
    <t>Chevrolet Finland Oy</t>
  </si>
  <si>
    <t>HRB86038</t>
  </si>
  <si>
    <t>Chevrolet Deutschland GmbH</t>
  </si>
  <si>
    <t>1955115-2</t>
  </si>
  <si>
    <t>Sanitec Abp</t>
  </si>
  <si>
    <t>Lincoln Land Fünfte B.V.</t>
  </si>
  <si>
    <t>Tuloslaskelma ei saatavilla. Taseen perusteella puhdas holdingyhtiö.</t>
  </si>
  <si>
    <t>0101138-5</t>
  </si>
  <si>
    <t>Tieto Oyj</t>
  </si>
  <si>
    <t>Tieto Slovakia s.r.o.</t>
  </si>
  <si>
    <t>Slovakia</t>
  </si>
  <si>
    <t>2360614-4</t>
  </si>
  <si>
    <t>Tact Finance Oyj</t>
  </si>
  <si>
    <t>34 47 26 02</t>
  </si>
  <si>
    <t>Vippi ApS</t>
  </si>
  <si>
    <t>1831497-2</t>
  </si>
  <si>
    <t>Isku Interior Oy</t>
  </si>
  <si>
    <t>Lahti</t>
  </si>
  <si>
    <t>556619-6738</t>
  </si>
  <si>
    <t>Isku Inredningar Aktiebolag</t>
  </si>
  <si>
    <t>1935926-7</t>
  </si>
  <si>
    <t>LM Tietopalvelut Oy</t>
  </si>
  <si>
    <t>LM Information Delivery Norway A/S</t>
  </si>
  <si>
    <t>Osa LM tietopalvelut Oy:n yritysjärjestelyä. Toiminta vähäistä ja tulos lähellä nollaa, vähän veroja. Toiminta jatkuu ilmeisesti sivuliikkeenä.</t>
  </si>
  <si>
    <t>0407.022.985 RPR</t>
  </si>
  <si>
    <t>Metso Minerals Belux N.V.</t>
  </si>
  <si>
    <t>Belgia</t>
  </si>
  <si>
    <t xml:space="preserve">Toiminta ajettu alas jo v. 2014 ennen sulautumista. </t>
  </si>
  <si>
    <t>Tieto d.o.o.</t>
  </si>
  <si>
    <t>Kroatia</t>
  </si>
  <si>
    <t>LM Information Delivery Netherlands B.V.</t>
  </si>
  <si>
    <t>Osa LM tietopalvelut Oy:n yritysjärjestelyä. Toiminta vähäistä ja tulos lähellä nollaa, vähän veroja. Toiminta saattaa jatkua sivuliikkeenä.</t>
  </si>
  <si>
    <t>LM Information Delivery Danmark A/S</t>
  </si>
  <si>
    <t>2755719-1</t>
  </si>
  <si>
    <t>Sartorius Nordic Oy</t>
  </si>
  <si>
    <t>Sartorius Nordic A/S</t>
  </si>
  <si>
    <t>Toiminta ja verot suhteellisen pienet. Toiminta jatkuu ehkä sivuliikkeenä, joka maksaa verot edelleen Tanskaan.</t>
  </si>
  <si>
    <t>2755718-3</t>
  </si>
  <si>
    <t>Sartorius Stedim Nordic Oy</t>
  </si>
  <si>
    <t>Sartorius Stedim Nordic A/S</t>
  </si>
  <si>
    <t>LM Information Delivery UK Ltd</t>
  </si>
  <si>
    <t>Iso-Britannia</t>
  </si>
  <si>
    <t>Osa LM tietopalvelut Oy:n yritysjärjestelyä. Ei merkejä toiminnasta ja varmuutta jatkumisesta.</t>
  </si>
  <si>
    <t>556799-0584</t>
  </si>
  <si>
    <t>LehtiMarket Informationstjänst Sverige AB</t>
  </si>
  <si>
    <t>FN 396834f</t>
  </si>
  <si>
    <t>LUKOIL Lubricants Europe GmbH</t>
  </si>
  <si>
    <t>2126642-2</t>
  </si>
  <si>
    <t>LUKOIL LUBRICANTS EUROPE Oy</t>
  </si>
  <si>
    <t>0947118-3</t>
  </si>
  <si>
    <t>Vakuutusosakeyhtiö Bothnia International</t>
  </si>
  <si>
    <t>502020-7063</t>
  </si>
  <si>
    <t>Återförsäkringsaktiebolaget Stockholm</t>
  </si>
  <si>
    <t>Ei merkkejä toiminnasta Orbiksessa.</t>
  </si>
  <si>
    <t>2230764-4</t>
  </si>
  <si>
    <t>Adven Group Oy</t>
  </si>
  <si>
    <t>Ei tietoja toiminnasta Orbiksessa</t>
  </si>
  <si>
    <t>Mace Infrastructure I BV</t>
  </si>
  <si>
    <t>Holding-yhtiö. Konsolidoimaton tuloslaskelma ei saatavissa, mutta taseen perusteella ei omaa toimintaa.</t>
  </si>
  <si>
    <t>2390020-4</t>
  </si>
  <si>
    <t>Oy MUSH Ltd</t>
  </si>
  <si>
    <t>HRB 129961</t>
  </si>
  <si>
    <t>MUSH GmbH</t>
  </si>
  <si>
    <t>Yksi työntekijä, ei kattavia tilinpäätöstietoja Orbiksessa.</t>
  </si>
  <si>
    <t>B66426206</t>
  </si>
  <si>
    <t>LM Information Delivery Spain, S.L.</t>
  </si>
  <si>
    <t>Espanja</t>
  </si>
  <si>
    <t>0898569-2</t>
  </si>
  <si>
    <t>Harmonia Life Oy</t>
  </si>
  <si>
    <t>556925-0383</t>
  </si>
  <si>
    <t>Harmonia Life AB</t>
  </si>
  <si>
    <t>2230778-3</t>
  </si>
  <si>
    <t>Adven BSS Oy</t>
  </si>
  <si>
    <t>Mace Infrastructure II BV</t>
  </si>
  <si>
    <t>0568.637.457</t>
  </si>
  <si>
    <t>LM Information Delivery Belgium BVBA</t>
  </si>
  <si>
    <t>516406-0120</t>
  </si>
  <si>
    <t>Nordea Bank AB (publ)</t>
  </si>
  <si>
    <t>1680235-8</t>
  </si>
  <si>
    <t>Nordea Bank Finland Abp</t>
  </si>
  <si>
    <t>Yritysjärjestely kesken. Ruotsin toiminta jatkuu sivuliikkeenä, joten ei välittömiä yhteisöveroseuraamuksia.</t>
  </si>
  <si>
    <t>2575976-9</t>
  </si>
  <si>
    <t>Terveystalo Holding I Oy</t>
  </si>
  <si>
    <t>B 180.831</t>
  </si>
  <si>
    <t>Lotta Holding II S.à.r.l.</t>
  </si>
  <si>
    <t>Luxembourg</t>
  </si>
  <si>
    <t>Terveystalon aiemman verosuunnittelurakenteen holdingyhtiö.</t>
  </si>
  <si>
    <t>1859577-8</t>
  </si>
  <si>
    <t>HP Rani Plast Ab</t>
  </si>
  <si>
    <t>556650-1010</t>
  </si>
  <si>
    <t>Inar AB</t>
  </si>
  <si>
    <t>1589236-3</t>
  </si>
  <si>
    <t>Kuusakoski Oy</t>
  </si>
  <si>
    <t>SIA Kuusakoski</t>
  </si>
  <si>
    <t>Latvia</t>
  </si>
  <si>
    <t>2704304-3</t>
  </si>
  <si>
    <t>WEREL OY</t>
  </si>
  <si>
    <t>556935-7048</t>
  </si>
  <si>
    <t>WEREL AB</t>
  </si>
  <si>
    <t>0441.192.820</t>
  </si>
  <si>
    <t>Bridgestone Europe NV/SA</t>
  </si>
  <si>
    <t>1030902-8</t>
  </si>
  <si>
    <t>Bridgestone Finland Oy</t>
  </si>
  <si>
    <t>0555375-5</t>
  </si>
  <si>
    <t>Hasan &amp; Partners Oy</t>
  </si>
  <si>
    <t>556967-4574</t>
  </si>
  <si>
    <t>Hasan &amp; Partners Stockholm AB</t>
  </si>
  <si>
    <t>Tappiollinen toiminta lopetettiin</t>
  </si>
  <si>
    <t>516401-8102</t>
  </si>
  <si>
    <t>If Skadeförsäkring AB (publ)</t>
  </si>
  <si>
    <t>1614120-3</t>
  </si>
  <si>
    <t>If Vahinkovakuutusyhtiö Oy</t>
  </si>
  <si>
    <t>0641130-2</t>
  </si>
  <si>
    <t>Mandatum Henkivakuutusosakeyhtiö</t>
  </si>
  <si>
    <t>Mandatum Life Insurance Baltic SE</t>
  </si>
  <si>
    <t>Tappiollinen. Toiminta jatkuu sivuliikkeenä.</t>
  </si>
  <si>
    <t>1927402-8</t>
  </si>
  <si>
    <t>Cargotec Oyj</t>
  </si>
  <si>
    <t>279 78 265</t>
  </si>
  <si>
    <t>Cargotec Czech Republic s.r.o.</t>
  </si>
  <si>
    <t>Tappiollinen. Ei veroja. Toiminta vähäistä. Ei varmuutta jatkumisesta</t>
  </si>
  <si>
    <t>Tunnuslukuja</t>
  </si>
  <si>
    <t>%</t>
  </si>
  <si>
    <t>Toiminta loppunut</t>
  </si>
  <si>
    <t>Toiminta jatkuu sivuliikkeenä tai ei varmuutta jatkosta</t>
  </si>
  <si>
    <t>Yhteensä</t>
  </si>
  <si>
    <t>Yhtiön toiminta ollut Ruotsissa vähäistä ja tappiollista</t>
  </si>
  <si>
    <t>Toiminta vähäistä. Ei työntekijöitä.</t>
  </si>
  <si>
    <t>Toiminta tappiollista 2015. Ei merkkejä toiminnasta 2016 (ei tilinpäätöstä).</t>
  </si>
  <si>
    <t>Fuusiossa sulautuneen ulkomaisen yhtiön toiminta</t>
  </si>
  <si>
    <t>Fuusiossa Suomalainen vastaanottava yritys</t>
  </si>
  <si>
    <t>*LM tietopalveluiden, Postin ja Tiedon Sartoriuksen fuusiot huomioitu taulukossa vain kertaalleen vuodessa.</t>
  </si>
  <si>
    <t>Analyysi verovaikutuksista</t>
  </si>
  <si>
    <t>Tappioita ennen fuusiota</t>
  </si>
  <si>
    <t>Sulautuva yhtiö ei ole maksanut yhteisöveroja ennen fuusiota</t>
  </si>
  <si>
    <t>Ei näyttöä verohyödyistä Suomelle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</si>
</sst>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0" borderId="0" xfId="1" applyAlignment="1">
      <alignment horizontal="right" vertical="top"/>
    </xf>
    <xf numFmtId="0" fontId="1" fillId="0" borderId="0" xfId="1" applyFont="1" applyAlignment="1">
      <alignment horizontal="left" vertical="top"/>
    </xf>
    <xf numFmtId="0" fontId="1" fillId="0" borderId="0" xfId="1" applyFont="1" applyAlignment="1">
      <alignment horizontal="left" vertical="top" wrapText="1"/>
    </xf>
    <xf numFmtId="0" fontId="1" fillId="0" borderId="0" xfId="1" applyAlignment="1">
      <alignment horizontal="left" vertical="top"/>
    </xf>
    <xf numFmtId="0" fontId="1" fillId="0" borderId="0" xfId="1" applyNumberFormat="1" applyFont="1" applyAlignment="1">
      <alignment horizontal="left" vertical="top"/>
    </xf>
    <xf numFmtId="14" fontId="1" fillId="0" borderId="0" xfId="1" applyNumberFormat="1" applyAlignment="1">
      <alignment horizontal="right"/>
    </xf>
    <xf numFmtId="14" fontId="1" fillId="0" borderId="0" xfId="1" applyNumberFormat="1"/>
    <xf numFmtId="0" fontId="1" fillId="0" borderId="0" xfId="1" applyNumberFormat="1" applyFont="1"/>
    <xf numFmtId="3" fontId="1" fillId="0" borderId="0" xfId="1" applyNumberFormat="1" applyAlignment="1">
      <alignment horizontal="right" vertical="top"/>
    </xf>
    <xf numFmtId="0" fontId="1" fillId="0" borderId="0" xfId="1" applyAlignment="1">
      <alignment vertical="top"/>
    </xf>
    <xf numFmtId="14" fontId="1" fillId="0" borderId="0" xfId="1" applyNumberFormat="1" applyAlignment="1">
      <alignment vertical="top"/>
    </xf>
    <xf numFmtId="0" fontId="1" fillId="0" borderId="0" xfId="1" applyFont="1" applyFill="1"/>
    <xf numFmtId="0" fontId="1" fillId="0" borderId="0" xfId="1" applyFill="1"/>
    <xf numFmtId="0" fontId="1" fillId="0" borderId="0" xfId="1" applyFont="1" applyFill="1" applyAlignment="1">
      <alignment vertical="top"/>
    </xf>
    <xf numFmtId="14" fontId="1" fillId="0" borderId="0" xfId="1" applyNumberFormat="1" applyAlignment="1">
      <alignment horizontal="right" vertical="top"/>
    </xf>
    <xf numFmtId="0" fontId="1" fillId="0" borderId="0" xfId="1" applyAlignment="1">
      <alignment horizontal="center" vertical="top"/>
    </xf>
    <xf numFmtId="0" fontId="1" fillId="0" borderId="0" xfId="1" applyAlignment="1">
      <alignment horizontal="center"/>
    </xf>
    <xf numFmtId="0" fontId="1" fillId="2" borderId="0" xfId="1" applyFill="1"/>
    <xf numFmtId="0" fontId="1" fillId="2" borderId="0" xfId="1" applyFill="1" applyAlignment="1">
      <alignment horizontal="right" vertical="top"/>
    </xf>
    <xf numFmtId="0" fontId="1" fillId="2" borderId="0" xfId="1" applyFont="1" applyFill="1" applyAlignment="1">
      <alignment wrapText="1"/>
    </xf>
    <xf numFmtId="9" fontId="1" fillId="2" borderId="0" xfId="1" applyNumberFormat="1" applyFill="1" applyAlignment="1">
      <alignment horizontal="right" vertical="top"/>
    </xf>
    <xf numFmtId="0" fontId="1" fillId="2" borderId="1" xfId="1" applyFill="1" applyBorder="1"/>
    <xf numFmtId="9" fontId="1" fillId="2" borderId="1" xfId="1" applyNumberFormat="1" applyFill="1" applyBorder="1" applyAlignment="1">
      <alignment horizontal="right" vertical="top"/>
    </xf>
    <xf numFmtId="0" fontId="1" fillId="2" borderId="1" xfId="1" applyFill="1" applyBorder="1" applyAlignment="1">
      <alignment horizontal="right" vertical="top"/>
    </xf>
    <xf numFmtId="0" fontId="2" fillId="2" borderId="0" xfId="1" applyFont="1" applyFill="1"/>
    <xf numFmtId="9" fontId="2" fillId="2" borderId="0" xfId="1" applyNumberFormat="1" applyFont="1" applyFill="1" applyAlignment="1">
      <alignment horizontal="right" vertical="top"/>
    </xf>
    <xf numFmtId="1" fontId="1" fillId="2" borderId="0" xfId="1" applyNumberFormat="1" applyFill="1" applyAlignment="1">
      <alignment horizontal="right" vertical="top"/>
    </xf>
    <xf numFmtId="1" fontId="1" fillId="2" borderId="1" xfId="1" applyNumberFormat="1" applyFill="1" applyBorder="1" applyAlignment="1">
      <alignment horizontal="right" vertical="top"/>
    </xf>
    <xf numFmtId="0" fontId="1" fillId="3" borderId="0" xfId="1" applyFill="1"/>
    <xf numFmtId="0" fontId="1" fillId="3" borderId="0" xfId="1" applyFont="1" applyFill="1" applyAlignment="1">
      <alignment wrapText="1"/>
    </xf>
    <xf numFmtId="0" fontId="1" fillId="3" borderId="0" xfId="1" applyFill="1" applyAlignment="1">
      <alignment horizontal="right" vertical="top"/>
    </xf>
    <xf numFmtId="9" fontId="1" fillId="3" borderId="0" xfId="1" applyNumberFormat="1" applyFill="1" applyAlignment="1">
      <alignment horizontal="right" vertical="top"/>
    </xf>
    <xf numFmtId="1" fontId="1" fillId="3" borderId="0" xfId="1" applyNumberFormat="1" applyFill="1" applyAlignment="1">
      <alignment horizontal="right" vertical="top"/>
    </xf>
    <xf numFmtId="0" fontId="1" fillId="3" borderId="1" xfId="1" applyFill="1" applyBorder="1" applyAlignment="1">
      <alignment horizontal="right" vertical="top"/>
    </xf>
    <xf numFmtId="9" fontId="1" fillId="3" borderId="1" xfId="1" applyNumberFormat="1" applyFill="1" applyBorder="1" applyAlignment="1">
      <alignment horizontal="right" vertical="top"/>
    </xf>
    <xf numFmtId="1" fontId="1" fillId="3" borderId="1" xfId="1" applyNumberFormat="1" applyFill="1" applyBorder="1" applyAlignment="1">
      <alignment horizontal="right" vertical="top"/>
    </xf>
    <xf numFmtId="0" fontId="2" fillId="3" borderId="0" xfId="1" applyFont="1" applyFill="1"/>
    <xf numFmtId="9" fontId="2" fillId="3" borderId="0" xfId="1" applyNumberFormat="1" applyFont="1" applyFill="1" applyAlignment="1">
      <alignment horizontal="right" vertical="top"/>
    </xf>
    <xf numFmtId="0" fontId="2" fillId="3" borderId="0" xfId="1" applyFont="1" applyFill="1" applyAlignment="1">
      <alignment wrapText="1"/>
    </xf>
    <xf numFmtId="0" fontId="1" fillId="3" borderId="1" xfId="1" applyFill="1" applyBorder="1"/>
    <xf numFmtId="0" fontId="2" fillId="3" borderId="0" xfId="1" applyFont="1" applyFill="1" applyAlignment="1">
      <alignment horizontal="right"/>
    </xf>
    <xf numFmtId="0" fontId="1" fillId="3" borderId="0" xfId="1" applyFont="1" applyFill="1" applyAlignment="1">
      <alignment horizontal="right" wrapText="1"/>
    </xf>
    <xf numFmtId="0" fontId="1" fillId="2" borderId="0" xfId="1" applyFont="1" applyFill="1" applyAlignment="1">
      <alignment horizontal="right" wrapText="1"/>
    </xf>
    <xf numFmtId="0" fontId="1" fillId="0" borderId="0" xfId="1" applyFont="1" applyFill="1" applyAlignment="1">
      <alignment wrapText="1"/>
    </xf>
    <xf numFmtId="0" fontId="1" fillId="0" borderId="0" xfId="1" applyFont="1" applyFill="1" applyAlignment="1">
      <alignment horizontal="right" wrapText="1"/>
    </xf>
    <xf numFmtId="1" fontId="1" fillId="0" borderId="0" xfId="1" applyNumberFormat="1" applyFill="1" applyAlignment="1">
      <alignment horizontal="right" vertical="top"/>
    </xf>
    <xf numFmtId="9" fontId="1" fillId="0" borderId="0" xfId="1" applyNumberFormat="1" applyFill="1" applyAlignment="1">
      <alignment horizontal="right" vertical="top"/>
    </xf>
    <xf numFmtId="1" fontId="1" fillId="0" borderId="0" xfId="1" applyNumberFormat="1" applyFill="1" applyBorder="1" applyAlignment="1">
      <alignment horizontal="right" vertical="top"/>
    </xf>
    <xf numFmtId="9" fontId="1" fillId="0" borderId="0" xfId="1" applyNumberFormat="1" applyFill="1" applyBorder="1" applyAlignment="1">
      <alignment horizontal="right" vertical="top"/>
    </xf>
    <xf numFmtId="0" fontId="2" fillId="0" borderId="0" xfId="1" applyFont="1" applyFill="1" applyBorder="1"/>
    <xf numFmtId="9" fontId="2" fillId="0" borderId="0" xfId="1" applyNumberFormat="1" applyFont="1" applyFill="1" applyBorder="1" applyAlignment="1">
      <alignment horizontal="right" vertical="top"/>
    </xf>
  </cellXfs>
  <cellStyles count="2">
    <cellStyle name="Excel Built-in Normal" xfId="1"/>
    <cellStyle name="Norm.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S144"/>
  <sheetViews>
    <sheetView tabSelected="1" topLeftCell="D1" workbookViewId="0">
      <selection activeCell="D1" sqref="D1"/>
    </sheetView>
  </sheetViews>
  <sheetFormatPr baseColWidth="10" defaultColWidth="9.6640625" defaultRowHeight="15" x14ac:dyDescent="0.2"/>
  <cols>
    <col min="1" max="3" width="0" style="1" hidden="1" customWidth="1"/>
    <col min="4" max="4" width="46.5" style="1" customWidth="1"/>
    <col min="5" max="5" width="10.33203125" style="1" customWidth="1"/>
    <col min="6" max="6" width="12.5" style="1" customWidth="1"/>
    <col min="7" max="7" width="17.33203125" style="2" customWidth="1"/>
    <col min="8" max="8" width="10.6640625" style="1" customWidth="1"/>
    <col min="9" max="9" width="14.6640625" style="1" customWidth="1"/>
    <col min="10" max="10" width="17.1640625" style="1" customWidth="1"/>
    <col min="11" max="11" width="13.1640625" style="1" customWidth="1"/>
    <col min="12" max="16384" width="9.6640625" style="1"/>
  </cols>
  <sheetData>
    <row r="1" spans="1:18" ht="120" x14ac:dyDescent="0.2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3" t="s">
        <v>17</v>
      </c>
    </row>
    <row r="2" spans="1:18" hidden="1" x14ac:dyDescent="0.2">
      <c r="A2" s="5"/>
      <c r="B2" s="5"/>
      <c r="C2" s="2"/>
      <c r="D2" s="5" t="s">
        <v>18</v>
      </c>
      <c r="E2" s="6" t="s">
        <v>19</v>
      </c>
      <c r="F2" s="6" t="s">
        <v>20</v>
      </c>
      <c r="G2" s="16">
        <v>41821</v>
      </c>
      <c r="H2" s="17"/>
      <c r="I2" s="17"/>
      <c r="J2" s="17"/>
      <c r="K2" s="17" t="s">
        <v>21</v>
      </c>
      <c r="L2" s="17"/>
      <c r="M2" s="17"/>
      <c r="N2" s="17"/>
      <c r="O2" s="17"/>
      <c r="P2" s="17"/>
      <c r="Q2" s="17"/>
    </row>
    <row r="3" spans="1:18" x14ac:dyDescent="0.2">
      <c r="A3" s="5"/>
      <c r="B3" s="5"/>
      <c r="C3" s="2"/>
      <c r="D3" s="5" t="s">
        <v>22</v>
      </c>
      <c r="E3" s="6" t="s">
        <v>23</v>
      </c>
      <c r="F3" s="6" t="s">
        <v>24</v>
      </c>
      <c r="G3" s="7">
        <v>41821</v>
      </c>
      <c r="H3" s="17" t="s">
        <v>21</v>
      </c>
      <c r="I3" s="17"/>
      <c r="J3" s="17"/>
      <c r="K3" s="17"/>
      <c r="L3" s="17" t="s">
        <v>21</v>
      </c>
      <c r="M3" s="17" t="s">
        <v>21</v>
      </c>
      <c r="N3" s="17"/>
      <c r="O3" s="17"/>
      <c r="P3" s="17"/>
      <c r="Q3" s="17" t="s">
        <v>21</v>
      </c>
    </row>
    <row r="4" spans="1:18" hidden="1" x14ac:dyDescent="0.2">
      <c r="A4" s="5"/>
      <c r="B4" s="5"/>
      <c r="C4" s="2"/>
      <c r="D4" s="5" t="s">
        <v>25</v>
      </c>
      <c r="E4" s="6" t="s">
        <v>19</v>
      </c>
      <c r="F4" s="6" t="s">
        <v>20</v>
      </c>
      <c r="G4" s="16">
        <v>41729</v>
      </c>
      <c r="H4" s="17"/>
      <c r="I4" s="17"/>
      <c r="J4" s="17"/>
      <c r="K4" s="17" t="s">
        <v>21</v>
      </c>
      <c r="L4" s="17"/>
      <c r="M4" s="17"/>
      <c r="N4" s="17"/>
      <c r="O4" s="17"/>
      <c r="P4" s="17"/>
      <c r="Q4" s="17"/>
    </row>
    <row r="5" spans="1:18" x14ac:dyDescent="0.2">
      <c r="A5" s="5"/>
      <c r="B5" s="5"/>
      <c r="C5" s="2"/>
      <c r="D5" s="5" t="s">
        <v>26</v>
      </c>
      <c r="E5" s="6" t="s">
        <v>27</v>
      </c>
      <c r="F5" s="6" t="s">
        <v>24</v>
      </c>
      <c r="G5" s="7">
        <v>41699</v>
      </c>
      <c r="H5" s="17"/>
      <c r="I5" s="17" t="s">
        <v>21</v>
      </c>
      <c r="J5" s="17"/>
      <c r="K5" s="17"/>
      <c r="L5" s="17" t="s">
        <v>21</v>
      </c>
      <c r="M5" s="17" t="s">
        <v>21</v>
      </c>
      <c r="N5" s="17"/>
      <c r="O5" s="17"/>
      <c r="P5" s="17" t="s">
        <v>21</v>
      </c>
      <c r="Q5" s="17"/>
      <c r="R5" s="1" t="s">
        <v>28</v>
      </c>
    </row>
    <row r="6" spans="1:18" hidden="1" x14ac:dyDescent="0.2">
      <c r="A6" s="5"/>
      <c r="B6" s="5"/>
      <c r="C6" s="2"/>
      <c r="D6" s="5" t="s">
        <v>29</v>
      </c>
      <c r="E6" s="6" t="s">
        <v>19</v>
      </c>
      <c r="F6" s="6" t="s">
        <v>20</v>
      </c>
      <c r="G6" s="16">
        <v>41670</v>
      </c>
      <c r="H6" s="17"/>
      <c r="I6" s="17"/>
      <c r="J6" s="17"/>
      <c r="K6" s="17" t="s">
        <v>21</v>
      </c>
      <c r="L6" s="17"/>
      <c r="M6" s="17"/>
      <c r="N6" s="17"/>
      <c r="O6" s="17"/>
      <c r="P6" s="17"/>
      <c r="Q6" s="17"/>
    </row>
    <row r="7" spans="1:18" x14ac:dyDescent="0.2">
      <c r="A7" s="5"/>
      <c r="B7" s="5"/>
      <c r="C7" s="2"/>
      <c r="D7" s="5" t="s">
        <v>30</v>
      </c>
      <c r="E7" s="6" t="s">
        <v>23</v>
      </c>
      <c r="F7" s="6" t="s">
        <v>24</v>
      </c>
      <c r="G7" s="7">
        <v>41670</v>
      </c>
      <c r="H7" s="17"/>
      <c r="I7" s="17" t="s">
        <v>21</v>
      </c>
      <c r="J7" s="17"/>
      <c r="K7" s="17"/>
      <c r="L7" s="17" t="s">
        <v>21</v>
      </c>
      <c r="M7" s="17" t="s">
        <v>21</v>
      </c>
      <c r="N7" s="17"/>
      <c r="O7" s="17"/>
      <c r="P7" s="17" t="s">
        <v>21</v>
      </c>
      <c r="Q7" s="17"/>
      <c r="R7" s="1" t="s">
        <v>31</v>
      </c>
    </row>
    <row r="8" spans="1:18" hidden="1" x14ac:dyDescent="0.2">
      <c r="A8" s="5"/>
      <c r="B8" s="5"/>
      <c r="C8" s="2"/>
      <c r="D8" s="5" t="s">
        <v>32</v>
      </c>
      <c r="E8" s="6" t="s">
        <v>19</v>
      </c>
      <c r="F8" s="6" t="s">
        <v>20</v>
      </c>
      <c r="G8" s="16">
        <v>41640</v>
      </c>
      <c r="H8" s="17"/>
      <c r="I8" s="17"/>
      <c r="J8" s="17"/>
      <c r="K8" s="17" t="s">
        <v>21</v>
      </c>
      <c r="L8" s="17"/>
      <c r="M8" s="17"/>
      <c r="N8" s="17"/>
      <c r="O8" s="17"/>
      <c r="P8" s="17"/>
      <c r="Q8" s="17"/>
    </row>
    <row r="9" spans="1:18" x14ac:dyDescent="0.2">
      <c r="A9" s="5"/>
      <c r="B9" s="5"/>
      <c r="C9" s="2"/>
      <c r="D9" s="5" t="s">
        <v>34</v>
      </c>
      <c r="E9" s="6" t="s">
        <v>35</v>
      </c>
      <c r="F9" s="6" t="s">
        <v>24</v>
      </c>
      <c r="G9" s="7">
        <v>41640</v>
      </c>
      <c r="H9" s="17"/>
      <c r="I9" s="17"/>
      <c r="J9" s="17" t="s">
        <v>21</v>
      </c>
      <c r="K9" s="17"/>
      <c r="L9" s="17"/>
      <c r="M9" s="17" t="s">
        <v>21</v>
      </c>
      <c r="N9" s="17"/>
      <c r="O9" s="17"/>
      <c r="P9" s="17"/>
      <c r="Q9" s="17"/>
      <c r="R9" s="1" t="s">
        <v>36</v>
      </c>
    </row>
    <row r="10" spans="1:18" hidden="1" x14ac:dyDescent="0.2">
      <c r="A10" s="5"/>
      <c r="B10" s="5"/>
      <c r="C10" s="2"/>
      <c r="D10" s="5" t="s">
        <v>37</v>
      </c>
      <c r="E10" s="6" t="s">
        <v>19</v>
      </c>
      <c r="F10" s="6" t="s">
        <v>20</v>
      </c>
      <c r="G10" s="16">
        <v>41759</v>
      </c>
      <c r="H10" s="17"/>
      <c r="I10" s="17"/>
      <c r="J10" s="17"/>
      <c r="K10" s="17" t="s">
        <v>21</v>
      </c>
      <c r="L10" s="17"/>
      <c r="M10" s="17"/>
      <c r="N10" s="17"/>
      <c r="O10" s="17"/>
      <c r="P10" s="17"/>
      <c r="Q10" s="17"/>
    </row>
    <row r="11" spans="1:18" x14ac:dyDescent="0.2">
      <c r="A11" s="5"/>
      <c r="B11" s="5"/>
      <c r="C11" s="2"/>
      <c r="D11" s="5" t="s">
        <v>38</v>
      </c>
      <c r="E11" s="6" t="s">
        <v>23</v>
      </c>
      <c r="F11" s="6" t="s">
        <v>24</v>
      </c>
      <c r="G11" s="7">
        <v>41759</v>
      </c>
      <c r="H11" s="17"/>
      <c r="I11" s="17" t="s">
        <v>21</v>
      </c>
      <c r="J11" s="17"/>
      <c r="K11" s="17"/>
      <c r="L11" s="17" t="s">
        <v>21</v>
      </c>
      <c r="M11" s="17" t="s">
        <v>21</v>
      </c>
      <c r="N11" s="17"/>
      <c r="O11" s="17"/>
      <c r="P11" s="17"/>
      <c r="Q11" s="17" t="s">
        <v>21</v>
      </c>
      <c r="R11" s="1" t="s">
        <v>31</v>
      </c>
    </row>
    <row r="12" spans="1:18" hidden="1" x14ac:dyDescent="0.2">
      <c r="A12" s="5"/>
      <c r="B12" s="5"/>
      <c r="C12" s="2"/>
      <c r="D12" s="5" t="s">
        <v>39</v>
      </c>
      <c r="E12" s="6" t="s">
        <v>19</v>
      </c>
      <c r="F12" s="6" t="s">
        <v>20</v>
      </c>
      <c r="G12" s="16">
        <v>41960</v>
      </c>
      <c r="H12" s="17"/>
      <c r="I12" s="17"/>
      <c r="J12" s="17"/>
      <c r="K12" s="17" t="s">
        <v>21</v>
      </c>
      <c r="L12" s="17"/>
      <c r="M12" s="17"/>
      <c r="N12" s="17"/>
      <c r="O12" s="17"/>
      <c r="P12" s="17"/>
      <c r="Q12" s="17"/>
    </row>
    <row r="13" spans="1:18" x14ac:dyDescent="0.2">
      <c r="A13" s="5"/>
      <c r="B13" s="5"/>
      <c r="C13" s="2"/>
      <c r="D13" s="5" t="s">
        <v>40</v>
      </c>
      <c r="E13" s="6" t="s">
        <v>41</v>
      </c>
      <c r="F13" s="6" t="s">
        <v>24</v>
      </c>
      <c r="G13" s="7">
        <v>41960</v>
      </c>
      <c r="H13" s="17" t="s">
        <v>21</v>
      </c>
      <c r="I13" s="17"/>
      <c r="J13" s="17"/>
      <c r="K13" s="17"/>
      <c r="L13" s="17" t="s">
        <v>21</v>
      </c>
      <c r="M13" s="17" t="s">
        <v>21</v>
      </c>
      <c r="N13" s="17"/>
      <c r="O13" s="17"/>
      <c r="P13" s="17" t="s">
        <v>21</v>
      </c>
      <c r="Q13" s="17"/>
      <c r="R13" s="13" t="s">
        <v>42</v>
      </c>
    </row>
    <row r="14" spans="1:18" hidden="1" x14ac:dyDescent="0.2">
      <c r="A14" s="5"/>
      <c r="B14" s="5"/>
      <c r="C14" s="2"/>
      <c r="D14" s="5" t="s">
        <v>43</v>
      </c>
      <c r="E14" s="6" t="s">
        <v>19</v>
      </c>
      <c r="F14" s="6" t="s">
        <v>20</v>
      </c>
      <c r="G14" s="16">
        <v>41759</v>
      </c>
      <c r="H14" s="17"/>
      <c r="I14" s="17"/>
      <c r="J14" s="17"/>
      <c r="K14" s="17" t="s">
        <v>21</v>
      </c>
      <c r="L14" s="17"/>
      <c r="M14" s="17"/>
      <c r="N14" s="17"/>
      <c r="O14" s="17"/>
      <c r="P14" s="17"/>
      <c r="Q14" s="17"/>
    </row>
    <row r="15" spans="1:18" x14ac:dyDescent="0.2">
      <c r="A15" s="5"/>
      <c r="B15" s="5"/>
      <c r="C15" s="2"/>
      <c r="D15" s="5" t="s">
        <v>44</v>
      </c>
      <c r="E15" s="6" t="s">
        <v>23</v>
      </c>
      <c r="F15" s="6" t="s">
        <v>24</v>
      </c>
      <c r="G15" s="7">
        <v>41759</v>
      </c>
      <c r="H15" s="17"/>
      <c r="I15" s="17" t="s">
        <v>21</v>
      </c>
      <c r="J15" s="17"/>
      <c r="K15" s="17"/>
      <c r="L15" s="17" t="s">
        <v>21</v>
      </c>
      <c r="M15" s="17" t="s">
        <v>21</v>
      </c>
      <c r="N15" s="17"/>
      <c r="O15" s="17"/>
      <c r="P15" s="17" t="s">
        <v>21</v>
      </c>
      <c r="Q15" s="17"/>
      <c r="R15" s="1" t="s">
        <v>45</v>
      </c>
    </row>
    <row r="16" spans="1:18" hidden="1" x14ac:dyDescent="0.2">
      <c r="A16" s="5"/>
      <c r="B16" s="5"/>
      <c r="C16" s="2"/>
      <c r="D16" s="5" t="s">
        <v>46</v>
      </c>
      <c r="E16" s="6" t="s">
        <v>19</v>
      </c>
      <c r="F16" s="6" t="s">
        <v>24</v>
      </c>
      <c r="G16" s="16">
        <v>41786</v>
      </c>
      <c r="H16" s="17"/>
      <c r="I16" s="17"/>
      <c r="J16" s="17"/>
      <c r="K16" s="17"/>
      <c r="L16" s="17" t="s">
        <v>21</v>
      </c>
      <c r="M16" s="17"/>
      <c r="N16" s="17"/>
      <c r="O16" s="17" t="s">
        <v>21</v>
      </c>
      <c r="P16" s="17"/>
      <c r="Q16" s="17"/>
    </row>
    <row r="17" spans="1:18" hidden="1" x14ac:dyDescent="0.2">
      <c r="A17" s="5"/>
      <c r="B17" s="5"/>
      <c r="C17" s="2"/>
      <c r="D17" s="5" t="s">
        <v>47</v>
      </c>
      <c r="E17" s="6" t="s">
        <v>48</v>
      </c>
      <c r="F17" s="6" t="s">
        <v>20</v>
      </c>
      <c r="G17" s="16">
        <v>41786</v>
      </c>
      <c r="H17" s="17"/>
      <c r="I17" s="17"/>
      <c r="J17" s="17"/>
      <c r="K17" s="17"/>
      <c r="L17" s="17"/>
      <c r="M17" s="17"/>
      <c r="N17" s="17"/>
      <c r="O17" s="17" t="s">
        <v>21</v>
      </c>
      <c r="P17" s="17"/>
      <c r="Q17" s="17"/>
    </row>
    <row r="18" spans="1:18" hidden="1" x14ac:dyDescent="0.2">
      <c r="A18" s="5"/>
      <c r="B18" s="5"/>
      <c r="C18" s="2"/>
      <c r="D18" s="5" t="s">
        <v>49</v>
      </c>
      <c r="E18" s="6" t="s">
        <v>19</v>
      </c>
      <c r="F18" s="6" t="s">
        <v>20</v>
      </c>
      <c r="G18" s="16">
        <v>41820</v>
      </c>
      <c r="H18" s="17"/>
      <c r="I18" s="17"/>
      <c r="J18" s="17"/>
      <c r="K18" s="17" t="s">
        <v>21</v>
      </c>
      <c r="L18" s="17"/>
      <c r="M18" s="17"/>
      <c r="N18" s="17"/>
      <c r="O18" s="17"/>
      <c r="P18" s="17"/>
      <c r="Q18" s="17"/>
    </row>
    <row r="19" spans="1:18" x14ac:dyDescent="0.2">
      <c r="A19" s="5"/>
      <c r="B19" s="5"/>
      <c r="C19" s="2"/>
      <c r="D19" s="5" t="s">
        <v>50</v>
      </c>
      <c r="E19" s="6" t="s">
        <v>51</v>
      </c>
      <c r="F19" s="6" t="s">
        <v>24</v>
      </c>
      <c r="G19" s="7">
        <v>41820</v>
      </c>
      <c r="H19" s="17" t="s">
        <v>21</v>
      </c>
      <c r="I19" s="17"/>
      <c r="J19" s="17"/>
      <c r="K19" s="17"/>
      <c r="L19" s="17"/>
      <c r="M19" s="17" t="s">
        <v>21</v>
      </c>
      <c r="N19" s="17"/>
      <c r="O19" s="17"/>
      <c r="P19" s="17" t="s">
        <v>21</v>
      </c>
      <c r="Q19" s="17"/>
    </row>
    <row r="20" spans="1:18" hidden="1" x14ac:dyDescent="0.2">
      <c r="A20" s="5"/>
      <c r="B20" s="5"/>
      <c r="C20" s="2"/>
      <c r="D20" s="5" t="s">
        <v>52</v>
      </c>
      <c r="E20" s="6" t="s">
        <v>19</v>
      </c>
      <c r="F20" s="6" t="s">
        <v>20</v>
      </c>
      <c r="G20" s="16">
        <v>41883</v>
      </c>
      <c r="H20" s="17"/>
      <c r="I20" s="17"/>
      <c r="J20" s="17"/>
      <c r="K20" s="17" t="s">
        <v>33</v>
      </c>
      <c r="L20" s="17"/>
      <c r="M20" s="17"/>
      <c r="N20" s="17"/>
      <c r="O20" s="17"/>
      <c r="P20" s="17"/>
      <c r="Q20" s="17"/>
    </row>
    <row r="21" spans="1:18" x14ac:dyDescent="0.2">
      <c r="A21" s="5"/>
      <c r="B21" s="5"/>
      <c r="C21" s="2"/>
      <c r="D21" s="5" t="s">
        <v>53</v>
      </c>
      <c r="E21" s="6" t="s">
        <v>54</v>
      </c>
      <c r="F21" s="6" t="s">
        <v>24</v>
      </c>
      <c r="G21" s="7">
        <v>41883</v>
      </c>
      <c r="H21" s="17"/>
      <c r="I21" s="17" t="s">
        <v>21</v>
      </c>
      <c r="J21" s="17"/>
      <c r="K21" s="17"/>
      <c r="L21" s="17" t="s">
        <v>21</v>
      </c>
      <c r="M21" s="17" t="s">
        <v>21</v>
      </c>
      <c r="N21" s="17"/>
      <c r="O21" s="17"/>
      <c r="P21" s="17" t="s">
        <v>21</v>
      </c>
      <c r="Q21" s="17"/>
      <c r="R21" s="1" t="s">
        <v>55</v>
      </c>
    </row>
    <row r="22" spans="1:18" hidden="1" x14ac:dyDescent="0.2">
      <c r="A22" s="1">
        <v>30163</v>
      </c>
      <c r="B22" s="1">
        <v>1</v>
      </c>
      <c r="C22" s="2" t="s">
        <v>56</v>
      </c>
      <c r="D22" s="1" t="s">
        <v>57</v>
      </c>
      <c r="E22" s="1" t="s">
        <v>19</v>
      </c>
      <c r="F22" s="1" t="str">
        <f t="shared" ref="F22:F53" si="0">IF(OR(B22=1),"Vastaanottava",IF(AND(B22=2),"Sulautuva",IF(AND(B22=3),"Jakautuva",IF(B22=4,"Perustettava yritys"))))</f>
        <v>Vastaanottava</v>
      </c>
      <c r="G22" s="8">
        <v>41995</v>
      </c>
      <c r="H22" s="18"/>
      <c r="I22" s="18"/>
      <c r="J22" s="18"/>
      <c r="K22" s="18" t="s">
        <v>21</v>
      </c>
      <c r="L22" s="18"/>
      <c r="M22" s="18"/>
      <c r="N22" s="18"/>
      <c r="O22" s="18"/>
      <c r="P22" s="18"/>
      <c r="Q22" s="18"/>
    </row>
    <row r="23" spans="1:18" x14ac:dyDescent="0.2">
      <c r="A23" s="1">
        <v>30163</v>
      </c>
      <c r="B23" s="1">
        <v>2</v>
      </c>
      <c r="C23" s="2">
        <v>29172307</v>
      </c>
      <c r="D23" s="1" t="s">
        <v>58</v>
      </c>
      <c r="E23" s="9" t="s">
        <v>51</v>
      </c>
      <c r="F23" s="1" t="str">
        <f t="shared" si="0"/>
        <v>Sulautuva</v>
      </c>
      <c r="G23" s="8">
        <v>41995</v>
      </c>
      <c r="H23" s="18"/>
      <c r="I23" s="18" t="s">
        <v>21</v>
      </c>
      <c r="J23" s="18"/>
      <c r="K23" s="18"/>
      <c r="L23" s="18" t="s">
        <v>21</v>
      </c>
      <c r="M23" s="18" t="s">
        <v>21</v>
      </c>
      <c r="N23" s="18"/>
      <c r="O23" s="18"/>
      <c r="P23" s="18"/>
      <c r="Q23" s="18" t="s">
        <v>21</v>
      </c>
      <c r="R23" s="1" t="s">
        <v>59</v>
      </c>
    </row>
    <row r="24" spans="1:18" hidden="1" x14ac:dyDescent="0.2">
      <c r="A24" s="1">
        <v>30294</v>
      </c>
      <c r="B24" s="1">
        <v>1</v>
      </c>
      <c r="C24" s="2" t="s">
        <v>60</v>
      </c>
      <c r="D24" s="1" t="s">
        <v>61</v>
      </c>
      <c r="E24" s="1" t="s">
        <v>19</v>
      </c>
      <c r="F24" s="1" t="str">
        <f t="shared" si="0"/>
        <v>Vastaanottava</v>
      </c>
      <c r="G24" s="8">
        <v>41944</v>
      </c>
      <c r="H24" s="18"/>
      <c r="I24" s="18"/>
      <c r="J24" s="18"/>
      <c r="K24" s="18" t="s">
        <v>21</v>
      </c>
      <c r="L24" s="18"/>
      <c r="M24" s="18"/>
      <c r="N24" s="18"/>
      <c r="O24" s="18"/>
      <c r="P24" s="18"/>
      <c r="Q24" s="18"/>
    </row>
    <row r="25" spans="1:18" x14ac:dyDescent="0.2">
      <c r="A25" s="1">
        <v>30294</v>
      </c>
      <c r="B25" s="1">
        <v>2</v>
      </c>
      <c r="C25" s="2" t="s">
        <v>62</v>
      </c>
      <c r="D25" s="1" t="s">
        <v>63</v>
      </c>
      <c r="E25" s="9" t="s">
        <v>64</v>
      </c>
      <c r="F25" s="1" t="str">
        <f t="shared" si="0"/>
        <v>Sulautuva</v>
      </c>
      <c r="G25" s="8">
        <v>41944</v>
      </c>
      <c r="H25" s="18"/>
      <c r="I25" s="18" t="s">
        <v>21</v>
      </c>
      <c r="J25" s="18"/>
      <c r="K25" s="18"/>
      <c r="L25" s="18" t="s">
        <v>21</v>
      </c>
      <c r="M25" s="18" t="s">
        <v>21</v>
      </c>
      <c r="N25" s="18"/>
      <c r="O25" s="18"/>
      <c r="P25" s="18" t="s">
        <v>21</v>
      </c>
      <c r="Q25" s="18"/>
      <c r="R25" s="1" t="s">
        <v>65</v>
      </c>
    </row>
    <row r="26" spans="1:18" hidden="1" x14ac:dyDescent="0.2">
      <c r="A26" s="1">
        <v>30373</v>
      </c>
      <c r="B26" s="1">
        <v>1</v>
      </c>
      <c r="C26" s="2" t="s">
        <v>66</v>
      </c>
      <c r="D26" s="1" t="s">
        <v>67</v>
      </c>
      <c r="E26" s="1" t="s">
        <v>19</v>
      </c>
      <c r="F26" s="1" t="str">
        <f t="shared" si="0"/>
        <v>Vastaanottava</v>
      </c>
      <c r="G26" s="8">
        <v>41944</v>
      </c>
      <c r="H26" s="18"/>
      <c r="I26" s="18"/>
      <c r="J26" s="18"/>
      <c r="K26" s="18" t="s">
        <v>21</v>
      </c>
      <c r="L26" s="18"/>
      <c r="M26" s="18"/>
      <c r="N26" s="18"/>
      <c r="O26" s="18"/>
      <c r="P26" s="18"/>
      <c r="Q26" s="18"/>
    </row>
    <row r="27" spans="1:18" x14ac:dyDescent="0.2">
      <c r="A27" s="1">
        <v>30373</v>
      </c>
      <c r="B27" s="1">
        <v>2</v>
      </c>
      <c r="C27" s="2" t="s">
        <v>68</v>
      </c>
      <c r="D27" s="1" t="s">
        <v>69</v>
      </c>
      <c r="E27" s="9" t="s">
        <v>23</v>
      </c>
      <c r="F27" s="1" t="str">
        <f t="shared" si="0"/>
        <v>Sulautuva</v>
      </c>
      <c r="G27" s="8">
        <v>41944</v>
      </c>
      <c r="H27" s="18" t="s">
        <v>21</v>
      </c>
      <c r="I27" s="18"/>
      <c r="J27" s="18"/>
      <c r="K27" s="18"/>
      <c r="L27" s="18" t="s">
        <v>21</v>
      </c>
      <c r="M27" s="18" t="s">
        <v>21</v>
      </c>
      <c r="N27" s="18"/>
      <c r="O27" s="18"/>
      <c r="P27" s="18" t="s">
        <v>21</v>
      </c>
      <c r="Q27" s="18"/>
    </row>
    <row r="28" spans="1:18" hidden="1" x14ac:dyDescent="0.2">
      <c r="A28" s="1">
        <v>30416</v>
      </c>
      <c r="B28" s="1">
        <v>1</v>
      </c>
      <c r="C28" s="2" t="s">
        <v>70</v>
      </c>
      <c r="D28" s="1" t="s">
        <v>71</v>
      </c>
      <c r="E28" s="1" t="s">
        <v>19</v>
      </c>
      <c r="F28" s="1" t="str">
        <f t="shared" si="0"/>
        <v>Vastaanottava</v>
      </c>
      <c r="G28" s="8">
        <v>42004</v>
      </c>
      <c r="H28" s="18"/>
      <c r="I28" s="18"/>
      <c r="J28" s="18"/>
      <c r="K28" s="18" t="s">
        <v>33</v>
      </c>
      <c r="L28" s="18"/>
      <c r="M28" s="18"/>
      <c r="N28" s="18"/>
      <c r="O28" s="18"/>
      <c r="P28" s="18"/>
      <c r="Q28" s="18"/>
    </row>
    <row r="29" spans="1:18" x14ac:dyDescent="0.2">
      <c r="A29" s="1">
        <v>30416</v>
      </c>
      <c r="B29" s="1">
        <v>2</v>
      </c>
      <c r="C29" s="2" t="s">
        <v>72</v>
      </c>
      <c r="D29" s="1" t="s">
        <v>73</v>
      </c>
      <c r="E29" s="9" t="s">
        <v>23</v>
      </c>
      <c r="F29" s="1" t="str">
        <f t="shared" si="0"/>
        <v>Sulautuva</v>
      </c>
      <c r="G29" s="8">
        <v>42004</v>
      </c>
      <c r="H29" s="18" t="s">
        <v>21</v>
      </c>
      <c r="I29" s="18"/>
      <c r="J29" s="18"/>
      <c r="K29" s="18"/>
      <c r="L29" s="18" t="s">
        <v>21</v>
      </c>
      <c r="M29" s="18" t="s">
        <v>21</v>
      </c>
      <c r="N29" s="18"/>
      <c r="O29" s="18"/>
      <c r="P29" s="18"/>
      <c r="Q29" s="18" t="s">
        <v>21</v>
      </c>
    </row>
    <row r="30" spans="1:18" hidden="1" x14ac:dyDescent="0.2">
      <c r="A30" s="1">
        <v>30673</v>
      </c>
      <c r="B30" s="1">
        <v>2</v>
      </c>
      <c r="C30" s="2" t="s">
        <v>74</v>
      </c>
      <c r="D30" s="1" t="s">
        <v>75</v>
      </c>
      <c r="E30" s="1" t="s">
        <v>19</v>
      </c>
      <c r="F30" s="1" t="str">
        <f t="shared" si="0"/>
        <v>Sulautuva</v>
      </c>
      <c r="G30" s="8">
        <v>42114</v>
      </c>
      <c r="H30" s="18"/>
      <c r="I30" s="18"/>
      <c r="J30" s="18"/>
      <c r="K30" s="18"/>
      <c r="L30" s="18"/>
      <c r="M30" s="18"/>
      <c r="N30" s="18"/>
      <c r="O30" s="18" t="s">
        <v>21</v>
      </c>
      <c r="P30" s="18"/>
      <c r="Q30" s="18"/>
    </row>
    <row r="31" spans="1:18" hidden="1" x14ac:dyDescent="0.2">
      <c r="A31" s="1">
        <v>30673</v>
      </c>
      <c r="B31" s="1">
        <v>1</v>
      </c>
      <c r="C31" s="2" t="s">
        <v>76</v>
      </c>
      <c r="D31" s="1" t="s">
        <v>77</v>
      </c>
      <c r="E31" s="9" t="s">
        <v>23</v>
      </c>
      <c r="F31" s="1" t="str">
        <f t="shared" si="0"/>
        <v>Vastaanottava</v>
      </c>
      <c r="G31" s="8">
        <v>42114</v>
      </c>
      <c r="H31" s="18"/>
      <c r="I31" s="18"/>
      <c r="J31" s="18"/>
      <c r="K31" s="18"/>
      <c r="L31" s="18"/>
      <c r="M31" s="18"/>
      <c r="N31" s="18"/>
      <c r="O31" s="18" t="s">
        <v>33</v>
      </c>
      <c r="P31" s="18"/>
      <c r="Q31" s="18"/>
    </row>
    <row r="32" spans="1:18" hidden="1" x14ac:dyDescent="0.2">
      <c r="A32" s="1">
        <v>30736</v>
      </c>
      <c r="B32" s="1">
        <v>1</v>
      </c>
      <c r="C32" s="2" t="s">
        <v>78</v>
      </c>
      <c r="D32" s="1" t="s">
        <v>79</v>
      </c>
      <c r="E32" s="1" t="s">
        <v>19</v>
      </c>
      <c r="F32" s="1" t="str">
        <f t="shared" si="0"/>
        <v>Vastaanottava</v>
      </c>
      <c r="G32" s="8">
        <v>42065</v>
      </c>
      <c r="H32" s="18"/>
      <c r="I32" s="18"/>
      <c r="J32" s="18"/>
      <c r="K32" s="18" t="s">
        <v>21</v>
      </c>
      <c r="L32" s="18"/>
      <c r="M32" s="18"/>
      <c r="N32" s="18"/>
      <c r="O32" s="18"/>
      <c r="P32" s="18"/>
      <c r="Q32" s="18"/>
    </row>
    <row r="33" spans="1:18" x14ac:dyDescent="0.2">
      <c r="A33" s="1">
        <v>30736</v>
      </c>
      <c r="B33" s="1">
        <v>2</v>
      </c>
      <c r="C33" s="2" t="s">
        <v>80</v>
      </c>
      <c r="D33" s="1" t="s">
        <v>81</v>
      </c>
      <c r="E33" s="9" t="s">
        <v>23</v>
      </c>
      <c r="F33" s="1" t="str">
        <f t="shared" si="0"/>
        <v>Sulautuva</v>
      </c>
      <c r="G33" s="8">
        <v>42065</v>
      </c>
      <c r="H33" s="18" t="s">
        <v>21</v>
      </c>
      <c r="I33" s="18"/>
      <c r="J33" s="18"/>
      <c r="K33" s="18"/>
      <c r="L33" s="18" t="s">
        <v>21</v>
      </c>
      <c r="M33" s="18" t="s">
        <v>21</v>
      </c>
      <c r="N33" s="18"/>
      <c r="O33" s="18"/>
      <c r="P33" s="18"/>
      <c r="Q33" s="18" t="s">
        <v>21</v>
      </c>
      <c r="R33" s="1" t="s">
        <v>82</v>
      </c>
    </row>
    <row r="34" spans="1:18" hidden="1" x14ac:dyDescent="0.2">
      <c r="A34" s="1">
        <v>30804</v>
      </c>
      <c r="B34" s="1">
        <v>1</v>
      </c>
      <c r="C34" s="2" t="s">
        <v>83</v>
      </c>
      <c r="D34" s="1" t="s">
        <v>84</v>
      </c>
      <c r="E34" s="1" t="s">
        <v>19</v>
      </c>
      <c r="F34" s="1" t="str">
        <f t="shared" si="0"/>
        <v>Vastaanottava</v>
      </c>
      <c r="G34" s="8">
        <v>42063</v>
      </c>
      <c r="H34" s="18"/>
      <c r="I34" s="18"/>
      <c r="J34" s="18"/>
      <c r="K34" s="18" t="s">
        <v>21</v>
      </c>
      <c r="L34" s="18"/>
      <c r="M34" s="18"/>
      <c r="N34" s="18"/>
      <c r="O34" s="18"/>
      <c r="P34" s="18"/>
      <c r="Q34" s="18"/>
    </row>
    <row r="35" spans="1:18" x14ac:dyDescent="0.2">
      <c r="A35" s="1">
        <v>30804</v>
      </c>
      <c r="B35" s="1">
        <v>2</v>
      </c>
      <c r="C35" s="2" t="s">
        <v>85</v>
      </c>
      <c r="D35" s="1" t="s">
        <v>86</v>
      </c>
      <c r="E35" s="9" t="s">
        <v>23</v>
      </c>
      <c r="F35" s="1" t="str">
        <f t="shared" si="0"/>
        <v>Sulautuva</v>
      </c>
      <c r="G35" s="8">
        <v>42063</v>
      </c>
      <c r="H35" s="18"/>
      <c r="I35" s="18" t="s">
        <v>21</v>
      </c>
      <c r="J35" s="18"/>
      <c r="K35" s="18"/>
      <c r="L35" s="18" t="s">
        <v>21</v>
      </c>
      <c r="M35" s="18" t="s">
        <v>21</v>
      </c>
      <c r="N35" s="18"/>
      <c r="O35" s="18"/>
      <c r="P35" s="18" t="s">
        <v>21</v>
      </c>
      <c r="Q35" s="18"/>
    </row>
    <row r="36" spans="1:18" hidden="1" x14ac:dyDescent="0.2">
      <c r="A36" s="1">
        <v>30807</v>
      </c>
      <c r="B36" s="1">
        <v>1</v>
      </c>
      <c r="C36" s="2" t="s">
        <v>60</v>
      </c>
      <c r="D36" s="1" t="s">
        <v>61</v>
      </c>
      <c r="E36" s="1" t="s">
        <v>19</v>
      </c>
      <c r="F36" s="1" t="str">
        <f t="shared" si="0"/>
        <v>Vastaanottava</v>
      </c>
      <c r="G36" s="8">
        <v>42065</v>
      </c>
      <c r="H36" s="18"/>
      <c r="I36" s="18"/>
      <c r="J36" s="18"/>
      <c r="K36" s="18" t="s">
        <v>21</v>
      </c>
      <c r="L36" s="18"/>
      <c r="M36" s="18"/>
      <c r="N36" s="18"/>
      <c r="O36" s="18"/>
      <c r="P36" s="18"/>
      <c r="Q36" s="18"/>
    </row>
    <row r="37" spans="1:18" x14ac:dyDescent="0.2">
      <c r="A37" s="1">
        <v>30807</v>
      </c>
      <c r="B37" s="1">
        <v>2</v>
      </c>
      <c r="C37" s="2" t="s">
        <v>87</v>
      </c>
      <c r="D37" s="1" t="s">
        <v>88</v>
      </c>
      <c r="E37" s="9" t="s">
        <v>89</v>
      </c>
      <c r="F37" s="1" t="str">
        <f t="shared" si="0"/>
        <v>Sulautuva</v>
      </c>
      <c r="G37" s="8">
        <v>42065</v>
      </c>
      <c r="H37" s="18"/>
      <c r="I37" s="18" t="s">
        <v>21</v>
      </c>
      <c r="J37" s="18"/>
      <c r="K37" s="18"/>
      <c r="L37" s="18" t="s">
        <v>21</v>
      </c>
      <c r="M37" s="18" t="s">
        <v>21</v>
      </c>
      <c r="N37" s="18"/>
      <c r="O37" s="18"/>
      <c r="P37" s="18" t="s">
        <v>21</v>
      </c>
      <c r="Q37" s="18"/>
      <c r="R37" s="1" t="s">
        <v>90</v>
      </c>
    </row>
    <row r="38" spans="1:18" hidden="1" x14ac:dyDescent="0.2">
      <c r="A38" s="1">
        <v>30839</v>
      </c>
      <c r="B38" s="1">
        <v>2</v>
      </c>
      <c r="C38" s="2" t="s">
        <v>91</v>
      </c>
      <c r="D38" s="1" t="s">
        <v>92</v>
      </c>
      <c r="E38" s="1" t="s">
        <v>19</v>
      </c>
      <c r="F38" s="1" t="str">
        <f t="shared" si="0"/>
        <v>Sulautuva</v>
      </c>
      <c r="G38" s="8">
        <v>42153</v>
      </c>
      <c r="H38" s="18"/>
      <c r="I38" s="18"/>
      <c r="J38" s="18"/>
      <c r="K38" s="18"/>
      <c r="L38" s="18"/>
      <c r="M38" s="18"/>
      <c r="N38" s="18"/>
      <c r="O38" s="18" t="s">
        <v>21</v>
      </c>
      <c r="P38" s="18"/>
      <c r="Q38" s="18"/>
    </row>
    <row r="39" spans="1:18" hidden="1" x14ac:dyDescent="0.2">
      <c r="A39" s="1">
        <v>30839</v>
      </c>
      <c r="B39" s="1">
        <v>1</v>
      </c>
      <c r="C39" s="2" t="s">
        <v>93</v>
      </c>
      <c r="D39" s="1" t="s">
        <v>94</v>
      </c>
      <c r="E39" s="9" t="s">
        <v>23</v>
      </c>
      <c r="F39" s="1" t="str">
        <f t="shared" si="0"/>
        <v>Vastaanottava</v>
      </c>
      <c r="G39" s="8">
        <v>42153</v>
      </c>
      <c r="H39" s="18"/>
      <c r="I39" s="18"/>
      <c r="J39" s="18"/>
      <c r="K39" s="18"/>
      <c r="L39" s="18"/>
      <c r="M39" s="18"/>
      <c r="N39" s="18"/>
      <c r="O39" s="18" t="s">
        <v>33</v>
      </c>
      <c r="P39" s="18"/>
      <c r="Q39" s="18"/>
    </row>
    <row r="40" spans="1:18" hidden="1" x14ac:dyDescent="0.2">
      <c r="A40" s="1">
        <v>31144</v>
      </c>
      <c r="B40" s="1">
        <v>1</v>
      </c>
      <c r="C40" s="2" t="s">
        <v>95</v>
      </c>
      <c r="D40" s="1" t="s">
        <v>96</v>
      </c>
      <c r="E40" s="1" t="s">
        <v>97</v>
      </c>
      <c r="F40" s="1" t="str">
        <f t="shared" si="0"/>
        <v>Vastaanottava</v>
      </c>
      <c r="G40" s="8">
        <v>42185</v>
      </c>
      <c r="H40" s="18"/>
      <c r="I40" s="18"/>
      <c r="J40" s="18"/>
      <c r="K40" s="18" t="s">
        <v>21</v>
      </c>
      <c r="L40" s="18"/>
      <c r="M40" s="18"/>
      <c r="N40" s="18"/>
      <c r="O40" s="18"/>
      <c r="P40" s="18"/>
      <c r="Q40" s="18"/>
    </row>
    <row r="41" spans="1:18" x14ac:dyDescent="0.2">
      <c r="A41" s="1">
        <v>31144</v>
      </c>
      <c r="B41" s="1">
        <v>2</v>
      </c>
      <c r="C41" s="2" t="s">
        <v>98</v>
      </c>
      <c r="D41" s="1" t="s">
        <v>99</v>
      </c>
      <c r="E41" s="9" t="s">
        <v>48</v>
      </c>
      <c r="F41" s="1" t="str">
        <f t="shared" si="0"/>
        <v>Sulautuva</v>
      </c>
      <c r="G41" s="8">
        <v>42185</v>
      </c>
      <c r="H41" s="18"/>
      <c r="I41" s="18"/>
      <c r="J41" s="18"/>
      <c r="K41" s="18"/>
      <c r="L41" s="18" t="s">
        <v>21</v>
      </c>
      <c r="M41" s="18" t="s">
        <v>21</v>
      </c>
      <c r="N41" s="18" t="s">
        <v>21</v>
      </c>
      <c r="O41" s="18"/>
      <c r="P41" s="18"/>
      <c r="Q41" s="18" t="s">
        <v>21</v>
      </c>
      <c r="R41" s="13" t="s">
        <v>100</v>
      </c>
    </row>
    <row r="42" spans="1:18" hidden="1" x14ac:dyDescent="0.2">
      <c r="A42" s="1">
        <v>31298</v>
      </c>
      <c r="B42" s="1">
        <v>1</v>
      </c>
      <c r="C42" s="2" t="s">
        <v>60</v>
      </c>
      <c r="D42" s="1" t="s">
        <v>61</v>
      </c>
      <c r="E42" s="1" t="s">
        <v>19</v>
      </c>
      <c r="F42" s="1" t="str">
        <f t="shared" si="0"/>
        <v>Vastaanottava</v>
      </c>
      <c r="G42" s="8">
        <v>42338</v>
      </c>
      <c r="H42" s="18"/>
      <c r="I42" s="18"/>
      <c r="J42" s="18"/>
      <c r="K42" s="18" t="s">
        <v>21</v>
      </c>
      <c r="L42" s="18"/>
      <c r="M42" s="18"/>
      <c r="N42" s="18"/>
      <c r="O42" s="18"/>
      <c r="P42" s="18"/>
      <c r="Q42" s="18"/>
    </row>
    <row r="43" spans="1:18" x14ac:dyDescent="0.2">
      <c r="A43" s="1">
        <v>31298</v>
      </c>
      <c r="B43" s="1">
        <v>2</v>
      </c>
      <c r="C43" s="2" t="s">
        <v>101</v>
      </c>
      <c r="D43" s="1" t="s">
        <v>102</v>
      </c>
      <c r="E43" s="9" t="s">
        <v>103</v>
      </c>
      <c r="F43" s="1" t="str">
        <f t="shared" si="0"/>
        <v>Sulautuva</v>
      </c>
      <c r="G43" s="8">
        <v>42338</v>
      </c>
      <c r="H43" s="18"/>
      <c r="I43" s="18" t="s">
        <v>21</v>
      </c>
      <c r="J43" s="18"/>
      <c r="K43" s="18"/>
      <c r="L43" s="18" t="s">
        <v>21</v>
      </c>
      <c r="M43" s="18" t="s">
        <v>21</v>
      </c>
      <c r="N43" s="18"/>
      <c r="O43" s="18"/>
      <c r="P43" s="18"/>
      <c r="Q43" s="18" t="s">
        <v>21</v>
      </c>
      <c r="R43" s="1" t="s">
        <v>90</v>
      </c>
    </row>
    <row r="44" spans="1:18" hidden="1" x14ac:dyDescent="0.2">
      <c r="A44" s="1">
        <v>31335</v>
      </c>
      <c r="B44" s="1">
        <v>1</v>
      </c>
      <c r="C44" s="2" t="s">
        <v>104</v>
      </c>
      <c r="D44" s="1" t="s">
        <v>105</v>
      </c>
      <c r="E44" s="1" t="s">
        <v>19</v>
      </c>
      <c r="F44" s="1" t="str">
        <f t="shared" si="0"/>
        <v>Vastaanottava</v>
      </c>
      <c r="G44" s="8">
        <v>42338</v>
      </c>
      <c r="H44" s="18"/>
      <c r="I44" s="18"/>
      <c r="J44" s="18"/>
      <c r="K44" s="18" t="s">
        <v>21</v>
      </c>
      <c r="L44" s="18"/>
      <c r="M44" s="18"/>
      <c r="N44" s="18"/>
      <c r="O44" s="18"/>
      <c r="P44" s="18"/>
      <c r="Q44" s="18"/>
    </row>
    <row r="45" spans="1:18" x14ac:dyDescent="0.2">
      <c r="A45" s="1">
        <v>31335</v>
      </c>
      <c r="B45" s="1">
        <v>2</v>
      </c>
      <c r="C45" s="2" t="s">
        <v>106</v>
      </c>
      <c r="D45" s="1" t="s">
        <v>107</v>
      </c>
      <c r="E45" s="9" t="s">
        <v>23</v>
      </c>
      <c r="F45" s="1" t="str">
        <f t="shared" si="0"/>
        <v>Sulautuva</v>
      </c>
      <c r="G45" s="8">
        <v>42338</v>
      </c>
      <c r="H45" s="18" t="s">
        <v>21</v>
      </c>
      <c r="I45" s="18"/>
      <c r="J45" s="18"/>
      <c r="K45" s="18"/>
      <c r="L45" s="18" t="s">
        <v>21</v>
      </c>
      <c r="M45" s="18" t="s">
        <v>21</v>
      </c>
      <c r="N45" s="18"/>
      <c r="O45" s="18"/>
      <c r="P45" s="18"/>
      <c r="Q45" s="18" t="s">
        <v>21</v>
      </c>
      <c r="R45" s="1" t="s">
        <v>108</v>
      </c>
    </row>
    <row r="46" spans="1:18" hidden="1" x14ac:dyDescent="0.2">
      <c r="A46" s="1">
        <v>31380</v>
      </c>
      <c r="B46" s="1">
        <v>2</v>
      </c>
      <c r="C46" s="2" t="s">
        <v>109</v>
      </c>
      <c r="D46" s="1" t="s">
        <v>110</v>
      </c>
      <c r="E46" s="1" t="s">
        <v>19</v>
      </c>
      <c r="F46" s="1" t="str">
        <f t="shared" si="0"/>
        <v>Sulautuva</v>
      </c>
      <c r="G46" s="8">
        <v>42346</v>
      </c>
      <c r="H46" s="18"/>
      <c r="I46" s="18"/>
      <c r="J46" s="18"/>
      <c r="K46" s="18"/>
      <c r="L46" s="18"/>
      <c r="M46" s="18"/>
      <c r="N46" s="18"/>
      <c r="O46" s="18" t="s">
        <v>21</v>
      </c>
      <c r="P46" s="18"/>
      <c r="Q46" s="18"/>
    </row>
    <row r="47" spans="1:18" hidden="1" x14ac:dyDescent="0.2">
      <c r="A47" s="1">
        <v>31380</v>
      </c>
      <c r="B47" s="1">
        <v>1</v>
      </c>
      <c r="C47" s="2">
        <v>20077937</v>
      </c>
      <c r="D47" s="1" t="s">
        <v>111</v>
      </c>
      <c r="E47" s="9" t="s">
        <v>48</v>
      </c>
      <c r="F47" s="1" t="str">
        <f t="shared" si="0"/>
        <v>Vastaanottava</v>
      </c>
      <c r="G47" s="8">
        <v>42346</v>
      </c>
      <c r="H47" s="18"/>
      <c r="I47" s="18"/>
      <c r="J47" s="18"/>
      <c r="K47" s="18"/>
      <c r="L47" s="18"/>
      <c r="M47" s="18"/>
      <c r="N47" s="18"/>
      <c r="O47" s="18" t="s">
        <v>33</v>
      </c>
      <c r="P47" s="18"/>
      <c r="Q47" s="18"/>
    </row>
    <row r="48" spans="1:18" hidden="1" x14ac:dyDescent="0.2">
      <c r="A48" s="1">
        <v>31522</v>
      </c>
      <c r="B48" s="1">
        <v>1</v>
      </c>
      <c r="C48" s="2" t="s">
        <v>60</v>
      </c>
      <c r="D48" s="1" t="s">
        <v>61</v>
      </c>
      <c r="E48" s="1" t="s">
        <v>19</v>
      </c>
      <c r="F48" s="1" t="str">
        <f t="shared" si="0"/>
        <v>Vastaanottava</v>
      </c>
      <c r="G48" s="8">
        <v>42338</v>
      </c>
      <c r="H48" s="18"/>
      <c r="I48" s="18"/>
      <c r="J48" s="18"/>
      <c r="K48" s="18" t="s">
        <v>21</v>
      </c>
      <c r="L48" s="18"/>
      <c r="M48" s="18"/>
      <c r="N48" s="18"/>
      <c r="O48" s="18"/>
      <c r="P48" s="18"/>
      <c r="Q48" s="18"/>
    </row>
    <row r="49" spans="1:18" x14ac:dyDescent="0.2">
      <c r="A49" s="1">
        <v>31522</v>
      </c>
      <c r="B49" s="1">
        <v>2</v>
      </c>
      <c r="C49" s="2" t="s">
        <v>112</v>
      </c>
      <c r="D49" s="1" t="s">
        <v>113</v>
      </c>
      <c r="E49" s="9" t="s">
        <v>114</v>
      </c>
      <c r="F49" s="1" t="str">
        <f t="shared" si="0"/>
        <v>Sulautuva</v>
      </c>
      <c r="G49" s="8">
        <v>42338</v>
      </c>
      <c r="H49" s="18"/>
      <c r="I49" s="18" t="s">
        <v>21</v>
      </c>
      <c r="J49" s="18"/>
      <c r="K49" s="18"/>
      <c r="L49" s="18" t="s">
        <v>21</v>
      </c>
      <c r="M49" s="18" t="s">
        <v>21</v>
      </c>
      <c r="N49" s="18"/>
      <c r="O49" s="18"/>
      <c r="P49" s="18"/>
      <c r="Q49" s="18" t="s">
        <v>21</v>
      </c>
      <c r="R49" s="1" t="s">
        <v>90</v>
      </c>
    </row>
    <row r="50" spans="1:18" hidden="1" x14ac:dyDescent="0.2">
      <c r="A50" s="1">
        <v>31557</v>
      </c>
      <c r="B50" s="1">
        <v>1</v>
      </c>
      <c r="C50" s="2" t="s">
        <v>115</v>
      </c>
      <c r="D50" s="1" t="s">
        <v>116</v>
      </c>
      <c r="E50" s="1" t="s">
        <v>19</v>
      </c>
      <c r="F50" s="1" t="str">
        <f t="shared" si="0"/>
        <v>Vastaanottava</v>
      </c>
      <c r="G50" s="8">
        <v>42247</v>
      </c>
      <c r="H50" s="18"/>
      <c r="I50" s="18"/>
      <c r="J50" s="18"/>
      <c r="K50" s="18" t="s">
        <v>21</v>
      </c>
      <c r="L50" s="18"/>
      <c r="M50" s="18"/>
      <c r="N50" s="18"/>
      <c r="O50" s="18"/>
      <c r="P50" s="18"/>
      <c r="Q50" s="18"/>
    </row>
    <row r="51" spans="1:18" x14ac:dyDescent="0.2">
      <c r="A51" s="1">
        <v>31557</v>
      </c>
      <c r="B51" s="1">
        <v>2</v>
      </c>
      <c r="C51" s="2">
        <v>33210912</v>
      </c>
      <c r="D51" s="1" t="s">
        <v>117</v>
      </c>
      <c r="E51" s="9" t="s">
        <v>48</v>
      </c>
      <c r="F51" s="1" t="str">
        <f t="shared" si="0"/>
        <v>Sulautuva</v>
      </c>
      <c r="G51" s="8">
        <v>42247</v>
      </c>
      <c r="H51" s="18" t="s">
        <v>21</v>
      </c>
      <c r="I51" s="18"/>
      <c r="J51" s="18"/>
      <c r="K51" s="18"/>
      <c r="L51" s="18" t="s">
        <v>21</v>
      </c>
      <c r="M51" s="18" t="s">
        <v>21</v>
      </c>
      <c r="N51" s="18"/>
      <c r="O51" s="18"/>
      <c r="P51" s="18" t="s">
        <v>21</v>
      </c>
      <c r="Q51" s="18"/>
    </row>
    <row r="52" spans="1:18" hidden="1" x14ac:dyDescent="0.2">
      <c r="A52" s="1">
        <v>31576</v>
      </c>
      <c r="B52" s="1">
        <v>1</v>
      </c>
      <c r="C52" s="2" t="s">
        <v>118</v>
      </c>
      <c r="D52" s="1" t="s">
        <v>119</v>
      </c>
      <c r="E52" s="1" t="s">
        <v>19</v>
      </c>
      <c r="F52" s="1" t="str">
        <f t="shared" si="0"/>
        <v>Vastaanottava</v>
      </c>
      <c r="G52" s="8">
        <v>42368</v>
      </c>
      <c r="H52" s="18"/>
      <c r="I52" s="18"/>
      <c r="J52" s="18"/>
      <c r="K52" s="18" t="s">
        <v>21</v>
      </c>
      <c r="L52" s="18"/>
      <c r="M52" s="18"/>
      <c r="N52" s="18"/>
      <c r="O52" s="18"/>
      <c r="P52" s="18"/>
      <c r="Q52" s="18"/>
    </row>
    <row r="53" spans="1:18" x14ac:dyDescent="0.2">
      <c r="A53" s="1">
        <v>31576</v>
      </c>
      <c r="B53" s="1">
        <v>2</v>
      </c>
      <c r="C53" s="2" t="s">
        <v>120</v>
      </c>
      <c r="D53" s="1" t="s">
        <v>121</v>
      </c>
      <c r="E53" s="9" t="s">
        <v>23</v>
      </c>
      <c r="F53" s="1" t="str">
        <f t="shared" si="0"/>
        <v>Sulautuva</v>
      </c>
      <c r="G53" s="8">
        <v>42368</v>
      </c>
      <c r="H53" s="18" t="s">
        <v>21</v>
      </c>
      <c r="I53" s="18"/>
      <c r="J53" s="18"/>
      <c r="K53" s="18"/>
      <c r="L53" s="18" t="s">
        <v>21</v>
      </c>
      <c r="M53" s="18" t="s">
        <v>21</v>
      </c>
      <c r="N53" s="18"/>
      <c r="O53" s="18"/>
      <c r="P53" s="18"/>
      <c r="Q53" s="18" t="s">
        <v>21</v>
      </c>
      <c r="R53" s="13" t="s">
        <v>122</v>
      </c>
    </row>
    <row r="54" spans="1:18" hidden="1" x14ac:dyDescent="0.2">
      <c r="A54" s="1">
        <v>31577</v>
      </c>
      <c r="B54" s="1">
        <v>1</v>
      </c>
      <c r="C54" s="2" t="s">
        <v>123</v>
      </c>
      <c r="D54" s="1" t="s">
        <v>124</v>
      </c>
      <c r="E54" s="1" t="s">
        <v>19</v>
      </c>
      <c r="F54" s="1" t="str">
        <f t="shared" ref="F54:F90" si="1">IF(OR(B54=1),"Vastaanottava",IF(AND(B54=2),"Sulautuva",IF(AND(B54=3),"Jakautuva",IF(B54=4,"Perustettava yritys"))))</f>
        <v>Vastaanottava</v>
      </c>
      <c r="G54" s="8">
        <v>42368</v>
      </c>
      <c r="H54" s="18"/>
      <c r="I54" s="18"/>
      <c r="J54" s="18"/>
      <c r="K54" s="18" t="s">
        <v>21</v>
      </c>
      <c r="L54" s="18"/>
      <c r="M54" s="18"/>
      <c r="N54" s="18"/>
      <c r="O54" s="18"/>
      <c r="P54" s="18"/>
      <c r="Q54" s="18"/>
      <c r="R54" s="13"/>
    </row>
    <row r="55" spans="1:18" x14ac:dyDescent="0.2">
      <c r="A55" s="1">
        <v>31577</v>
      </c>
      <c r="B55" s="1">
        <v>2</v>
      </c>
      <c r="C55" s="2" t="s">
        <v>125</v>
      </c>
      <c r="D55" s="1" t="s">
        <v>126</v>
      </c>
      <c r="E55" s="9" t="s">
        <v>23</v>
      </c>
      <c r="F55" s="1" t="str">
        <f t="shared" si="1"/>
        <v>Sulautuva</v>
      </c>
      <c r="G55" s="8">
        <v>42368</v>
      </c>
      <c r="H55" s="18" t="s">
        <v>21</v>
      </c>
      <c r="I55" s="18"/>
      <c r="J55" s="18"/>
      <c r="K55" s="18"/>
      <c r="L55" s="18" t="s">
        <v>21</v>
      </c>
      <c r="M55" s="18" t="s">
        <v>21</v>
      </c>
      <c r="N55" s="18"/>
      <c r="O55" s="18"/>
      <c r="P55" s="18" t="s">
        <v>21</v>
      </c>
      <c r="Q55" s="18"/>
      <c r="R55" s="13" t="s">
        <v>122</v>
      </c>
    </row>
    <row r="56" spans="1:18" hidden="1" x14ac:dyDescent="0.2">
      <c r="A56" s="1">
        <v>31878</v>
      </c>
      <c r="B56" s="1">
        <v>1</v>
      </c>
      <c r="C56" s="2" t="s">
        <v>127</v>
      </c>
      <c r="D56" s="1" t="s">
        <v>128</v>
      </c>
      <c r="E56" s="1" t="s">
        <v>19</v>
      </c>
      <c r="F56" s="1" t="str">
        <f t="shared" si="1"/>
        <v>Vastaanottava</v>
      </c>
      <c r="G56" s="8">
        <v>42369</v>
      </c>
      <c r="H56" s="18"/>
      <c r="I56" s="18"/>
      <c r="J56" s="18"/>
      <c r="K56" s="18" t="s">
        <v>21</v>
      </c>
      <c r="L56" s="18"/>
      <c r="M56" s="18"/>
      <c r="N56" s="18"/>
      <c r="O56" s="18"/>
      <c r="P56" s="18"/>
      <c r="Q56" s="18"/>
    </row>
    <row r="57" spans="1:18" x14ac:dyDescent="0.2">
      <c r="A57" s="1">
        <v>31878</v>
      </c>
      <c r="B57" s="1">
        <v>2</v>
      </c>
      <c r="C57" s="2">
        <v>34475547</v>
      </c>
      <c r="D57" s="1" t="s">
        <v>129</v>
      </c>
      <c r="E57" s="9" t="s">
        <v>51</v>
      </c>
      <c r="F57" s="1" t="str">
        <f t="shared" si="1"/>
        <v>Sulautuva</v>
      </c>
      <c r="G57" s="8">
        <v>42369</v>
      </c>
      <c r="H57" s="18"/>
      <c r="I57" s="18" t="s">
        <v>21</v>
      </c>
      <c r="J57" s="18"/>
      <c r="K57" s="18"/>
      <c r="L57" s="18" t="s">
        <v>21</v>
      </c>
      <c r="M57" s="18" t="s">
        <v>21</v>
      </c>
      <c r="N57" s="18"/>
      <c r="O57" s="18"/>
      <c r="P57" s="18"/>
      <c r="Q57" s="18" t="s">
        <v>21</v>
      </c>
      <c r="R57" s="1" t="s">
        <v>130</v>
      </c>
    </row>
    <row r="58" spans="1:18" hidden="1" x14ac:dyDescent="0.2">
      <c r="A58" s="1">
        <v>31880</v>
      </c>
      <c r="B58" s="1">
        <v>1</v>
      </c>
      <c r="C58" s="2" t="s">
        <v>60</v>
      </c>
      <c r="D58" s="1" t="s">
        <v>61</v>
      </c>
      <c r="E58" s="1" t="s">
        <v>19</v>
      </c>
      <c r="F58" s="1" t="str">
        <f t="shared" si="1"/>
        <v>Vastaanottava</v>
      </c>
      <c r="G58" s="8">
        <v>42340</v>
      </c>
      <c r="H58" s="18"/>
      <c r="I58" s="18"/>
      <c r="J58" s="18"/>
      <c r="K58" s="18" t="s">
        <v>21</v>
      </c>
      <c r="L58" s="18"/>
      <c r="M58" s="18"/>
      <c r="N58" s="18"/>
      <c r="O58" s="18"/>
      <c r="P58" s="18"/>
      <c r="Q58" s="18"/>
    </row>
    <row r="59" spans="1:18" x14ac:dyDescent="0.2">
      <c r="A59" s="1">
        <v>31880</v>
      </c>
      <c r="B59" s="1">
        <v>2</v>
      </c>
      <c r="C59" s="2" t="s">
        <v>131</v>
      </c>
      <c r="D59" s="1" t="s">
        <v>132</v>
      </c>
      <c r="E59" s="9" t="s">
        <v>133</v>
      </c>
      <c r="F59" s="1" t="str">
        <f t="shared" si="1"/>
        <v>Sulautuva</v>
      </c>
      <c r="G59" s="8">
        <v>42340</v>
      </c>
      <c r="H59" s="18"/>
      <c r="I59" s="18" t="s">
        <v>21</v>
      </c>
      <c r="J59" s="18"/>
      <c r="K59" s="18"/>
      <c r="L59" s="18" t="s">
        <v>21</v>
      </c>
      <c r="M59" s="18" t="s">
        <v>21</v>
      </c>
      <c r="N59" s="18"/>
      <c r="O59" s="18"/>
      <c r="P59" s="18"/>
      <c r="Q59" s="18" t="s">
        <v>21</v>
      </c>
      <c r="R59" s="1" t="s">
        <v>90</v>
      </c>
    </row>
    <row r="60" spans="1:18" hidden="1" x14ac:dyDescent="0.2">
      <c r="A60" s="1">
        <v>31906</v>
      </c>
      <c r="B60" s="1">
        <v>1</v>
      </c>
      <c r="C60" s="2" t="s">
        <v>134</v>
      </c>
      <c r="D60" s="1" t="s">
        <v>135</v>
      </c>
      <c r="E60" s="1" t="s">
        <v>19</v>
      </c>
      <c r="F60" s="1" t="str">
        <f t="shared" si="1"/>
        <v>Vastaanottava</v>
      </c>
      <c r="G60" s="8">
        <v>42430</v>
      </c>
      <c r="H60" s="18"/>
      <c r="I60" s="18"/>
      <c r="J60" s="18"/>
      <c r="K60" s="18" t="s">
        <v>21</v>
      </c>
      <c r="L60" s="18"/>
      <c r="M60" s="18"/>
      <c r="N60" s="18"/>
      <c r="O60" s="18"/>
      <c r="P60" s="18"/>
      <c r="Q60" s="18"/>
    </row>
    <row r="61" spans="1:18" x14ac:dyDescent="0.2">
      <c r="A61" s="1">
        <v>31906</v>
      </c>
      <c r="B61" s="1">
        <v>2</v>
      </c>
      <c r="C61" s="2" t="s">
        <v>136</v>
      </c>
      <c r="D61" s="1" t="s">
        <v>137</v>
      </c>
      <c r="E61" s="9" t="s">
        <v>23</v>
      </c>
      <c r="F61" s="1" t="str">
        <f t="shared" si="1"/>
        <v>Sulautuva</v>
      </c>
      <c r="G61" s="8">
        <v>42430</v>
      </c>
      <c r="H61" s="18" t="s">
        <v>21</v>
      </c>
      <c r="I61" s="18"/>
      <c r="J61" s="18"/>
      <c r="K61" s="18"/>
      <c r="L61" s="18" t="s">
        <v>21</v>
      </c>
      <c r="M61" s="18" t="s">
        <v>21</v>
      </c>
      <c r="N61" s="18"/>
      <c r="O61" s="18"/>
      <c r="P61" s="18"/>
      <c r="Q61" s="18" t="s">
        <v>21</v>
      </c>
    </row>
    <row r="62" spans="1:18" hidden="1" x14ac:dyDescent="0.2">
      <c r="A62" s="1">
        <v>31912</v>
      </c>
      <c r="B62" s="1">
        <v>1</v>
      </c>
      <c r="C62" s="2" t="s">
        <v>138</v>
      </c>
      <c r="D62" s="1" t="s">
        <v>139</v>
      </c>
      <c r="E62" s="1" t="s">
        <v>19</v>
      </c>
      <c r="F62" s="1" t="str">
        <f t="shared" si="1"/>
        <v>Vastaanottava</v>
      </c>
      <c r="G62" s="8">
        <v>42348</v>
      </c>
      <c r="H62" s="18"/>
      <c r="I62" s="18"/>
      <c r="J62" s="18"/>
      <c r="K62" s="18" t="s">
        <v>21</v>
      </c>
      <c r="L62" s="18"/>
      <c r="M62" s="18"/>
      <c r="N62" s="18"/>
      <c r="O62" s="18"/>
      <c r="P62" s="18"/>
      <c r="Q62" s="18"/>
    </row>
    <row r="63" spans="1:18" x14ac:dyDescent="0.2">
      <c r="A63" s="1">
        <v>31912</v>
      </c>
      <c r="B63" s="1">
        <v>2</v>
      </c>
      <c r="C63" s="2" t="s">
        <v>140</v>
      </c>
      <c r="D63" s="1" t="s">
        <v>141</v>
      </c>
      <c r="E63" s="9" t="s">
        <v>64</v>
      </c>
      <c r="F63" s="1" t="str">
        <f t="shared" si="1"/>
        <v>Sulautuva</v>
      </c>
      <c r="G63" s="8">
        <v>42348</v>
      </c>
      <c r="H63" s="18"/>
      <c r="I63" s="18" t="s">
        <v>21</v>
      </c>
      <c r="J63" s="18"/>
      <c r="K63" s="18"/>
      <c r="L63" s="18" t="s">
        <v>21</v>
      </c>
      <c r="M63" s="18" t="s">
        <v>21</v>
      </c>
      <c r="N63" s="18"/>
      <c r="O63" s="18"/>
      <c r="P63" s="18" t="s">
        <v>21</v>
      </c>
      <c r="Q63" s="18"/>
      <c r="R63" s="13" t="s">
        <v>142</v>
      </c>
    </row>
    <row r="64" spans="1:18" hidden="1" x14ac:dyDescent="0.2">
      <c r="A64" s="1">
        <v>31938</v>
      </c>
      <c r="B64" s="1">
        <v>1</v>
      </c>
      <c r="C64" s="2" t="s">
        <v>60</v>
      </c>
      <c r="D64" s="1" t="s">
        <v>61</v>
      </c>
      <c r="E64" s="1" t="s">
        <v>19</v>
      </c>
      <c r="F64" s="1" t="str">
        <f t="shared" si="1"/>
        <v>Vastaanottava</v>
      </c>
      <c r="G64" s="8">
        <v>42338</v>
      </c>
      <c r="H64" s="18"/>
      <c r="I64" s="18"/>
      <c r="J64" s="18"/>
      <c r="K64" s="18" t="s">
        <v>21</v>
      </c>
      <c r="L64" s="18"/>
      <c r="M64" s="18"/>
      <c r="N64" s="18"/>
      <c r="O64" s="18"/>
      <c r="P64" s="18"/>
      <c r="Q64" s="18"/>
    </row>
    <row r="65" spans="1:18" x14ac:dyDescent="0.2">
      <c r="A65" s="1">
        <v>31938</v>
      </c>
      <c r="B65" s="1">
        <v>2</v>
      </c>
      <c r="C65" s="2" t="s">
        <v>143</v>
      </c>
      <c r="D65" s="1" t="s">
        <v>144</v>
      </c>
      <c r="E65" s="9" t="s">
        <v>51</v>
      </c>
      <c r="F65" s="1" t="str">
        <f t="shared" si="1"/>
        <v>Sulautuva</v>
      </c>
      <c r="G65" s="8">
        <v>42338</v>
      </c>
      <c r="H65" s="18"/>
      <c r="I65" s="18" t="s">
        <v>21</v>
      </c>
      <c r="J65" s="18"/>
      <c r="K65" s="18"/>
      <c r="L65" s="18" t="s">
        <v>21</v>
      </c>
      <c r="M65" s="18" t="s">
        <v>21</v>
      </c>
      <c r="N65" s="18"/>
      <c r="O65" s="18"/>
      <c r="P65" s="18"/>
      <c r="Q65" s="18" t="s">
        <v>21</v>
      </c>
      <c r="R65" s="1" t="s">
        <v>145</v>
      </c>
    </row>
    <row r="66" spans="1:18" hidden="1" x14ac:dyDescent="0.2">
      <c r="A66" s="1">
        <v>31955</v>
      </c>
      <c r="B66" s="1">
        <v>1</v>
      </c>
      <c r="C66" s="2" t="s">
        <v>146</v>
      </c>
      <c r="D66" s="1" t="s">
        <v>147</v>
      </c>
      <c r="E66" s="1" t="s">
        <v>19</v>
      </c>
      <c r="F66" s="1" t="str">
        <f t="shared" si="1"/>
        <v>Vastaanottava</v>
      </c>
      <c r="G66" s="8">
        <v>42369</v>
      </c>
      <c r="H66" s="18"/>
      <c r="I66" s="18"/>
      <c r="J66" s="18"/>
      <c r="K66" s="18" t="s">
        <v>21</v>
      </c>
      <c r="L66" s="18"/>
      <c r="M66" s="18"/>
      <c r="N66" s="18"/>
      <c r="O66" s="18"/>
      <c r="P66" s="18"/>
      <c r="Q66" s="18"/>
    </row>
    <row r="67" spans="1:18" x14ac:dyDescent="0.2">
      <c r="A67" s="1">
        <v>31955</v>
      </c>
      <c r="B67" s="1">
        <v>2</v>
      </c>
      <c r="C67" s="2">
        <v>26114268</v>
      </c>
      <c r="D67" s="1" t="s">
        <v>148</v>
      </c>
      <c r="E67" s="9" t="s">
        <v>51</v>
      </c>
      <c r="F67" s="1" t="str">
        <f t="shared" si="1"/>
        <v>Sulautuva</v>
      </c>
      <c r="G67" s="8">
        <v>42369</v>
      </c>
      <c r="H67" s="18"/>
      <c r="I67" s="18" t="s">
        <v>21</v>
      </c>
      <c r="J67" s="18"/>
      <c r="K67" s="18"/>
      <c r="L67" s="18" t="s">
        <v>21</v>
      </c>
      <c r="M67" s="18" t="s">
        <v>21</v>
      </c>
      <c r="N67" s="18"/>
      <c r="O67" s="18"/>
      <c r="P67" s="18"/>
      <c r="Q67" s="18" t="s">
        <v>21</v>
      </c>
    </row>
    <row r="68" spans="1:18" hidden="1" x14ac:dyDescent="0.2">
      <c r="A68" s="1">
        <v>31959</v>
      </c>
      <c r="B68" s="1">
        <v>1</v>
      </c>
      <c r="C68" s="2" t="s">
        <v>146</v>
      </c>
      <c r="D68" s="1" t="s">
        <v>147</v>
      </c>
      <c r="E68" s="1" t="s">
        <v>19</v>
      </c>
      <c r="F68" s="1" t="str">
        <f t="shared" si="1"/>
        <v>Vastaanottava</v>
      </c>
      <c r="G68" s="8">
        <v>42369</v>
      </c>
      <c r="H68" s="18"/>
      <c r="I68" s="18"/>
      <c r="J68" s="18"/>
      <c r="K68" s="18" t="s">
        <v>21</v>
      </c>
      <c r="L68" s="18"/>
      <c r="M68" s="18"/>
      <c r="N68" s="18"/>
      <c r="O68" s="18"/>
      <c r="P68" s="18"/>
      <c r="Q68" s="18"/>
    </row>
    <row r="69" spans="1:18" x14ac:dyDescent="0.2">
      <c r="A69" s="1">
        <v>31959</v>
      </c>
      <c r="B69" s="1">
        <v>2</v>
      </c>
      <c r="C69" s="10">
        <v>966347910</v>
      </c>
      <c r="D69" s="1" t="s">
        <v>149</v>
      </c>
      <c r="E69" s="9" t="s">
        <v>35</v>
      </c>
      <c r="F69" s="1" t="str">
        <f t="shared" si="1"/>
        <v>Sulautuva</v>
      </c>
      <c r="G69" s="8">
        <v>42369</v>
      </c>
      <c r="H69" s="18"/>
      <c r="I69" s="18" t="s">
        <v>21</v>
      </c>
      <c r="J69" s="18"/>
      <c r="K69" s="18"/>
      <c r="L69" s="18" t="s">
        <v>21</v>
      </c>
      <c r="M69" s="18" t="s">
        <v>21</v>
      </c>
      <c r="N69" s="18"/>
      <c r="O69" s="18"/>
      <c r="P69" s="18"/>
      <c r="Q69" s="18" t="s">
        <v>21</v>
      </c>
      <c r="R69" s="1" t="s">
        <v>150</v>
      </c>
    </row>
    <row r="70" spans="1:18" x14ac:dyDescent="0.2">
      <c r="A70" s="1">
        <v>31959</v>
      </c>
      <c r="B70" s="1">
        <v>2</v>
      </c>
      <c r="C70" s="10">
        <v>983029841</v>
      </c>
      <c r="D70" s="1" t="s">
        <v>151</v>
      </c>
      <c r="E70" s="9" t="s">
        <v>35</v>
      </c>
      <c r="F70" s="1" t="str">
        <f t="shared" si="1"/>
        <v>Sulautuva</v>
      </c>
      <c r="G70" s="8">
        <v>42369</v>
      </c>
      <c r="H70" s="18"/>
      <c r="I70" s="18" t="s">
        <v>21</v>
      </c>
      <c r="J70" s="18"/>
      <c r="K70" s="18"/>
      <c r="L70" s="18" t="s">
        <v>21</v>
      </c>
      <c r="M70" s="18" t="s">
        <v>21</v>
      </c>
      <c r="N70" s="18"/>
      <c r="O70" s="18"/>
      <c r="P70" s="18"/>
      <c r="Q70" s="18" t="s">
        <v>21</v>
      </c>
      <c r="R70" s="1" t="s">
        <v>150</v>
      </c>
    </row>
    <row r="71" spans="1:18" hidden="1" x14ac:dyDescent="0.2">
      <c r="A71" s="1">
        <v>32207</v>
      </c>
      <c r="B71" s="1">
        <v>2</v>
      </c>
      <c r="C71" s="2" t="s">
        <v>152</v>
      </c>
      <c r="D71" s="1" t="s">
        <v>153</v>
      </c>
      <c r="E71" s="1" t="s">
        <v>19</v>
      </c>
      <c r="F71" s="1" t="str">
        <f t="shared" si="1"/>
        <v>Sulautuva</v>
      </c>
      <c r="G71" s="8">
        <v>42576</v>
      </c>
      <c r="H71" s="18"/>
      <c r="I71" s="18"/>
      <c r="J71" s="18"/>
      <c r="K71" s="18"/>
      <c r="L71" s="18"/>
      <c r="M71" s="18"/>
      <c r="N71" s="18"/>
      <c r="O71" s="18" t="s">
        <v>21</v>
      </c>
      <c r="P71" s="18"/>
      <c r="Q71" s="18"/>
    </row>
    <row r="72" spans="1:18" hidden="1" x14ac:dyDescent="0.2">
      <c r="A72" s="1">
        <v>32207</v>
      </c>
      <c r="B72" s="1">
        <v>1</v>
      </c>
      <c r="C72" s="2" t="s">
        <v>154</v>
      </c>
      <c r="D72" s="1" t="s">
        <v>155</v>
      </c>
      <c r="E72" s="9" t="s">
        <v>64</v>
      </c>
      <c r="F72" s="1" t="str">
        <f t="shared" si="1"/>
        <v>Vastaanottava</v>
      </c>
      <c r="G72" s="8">
        <v>42576</v>
      </c>
      <c r="H72" s="18"/>
      <c r="I72" s="18"/>
      <c r="J72" s="18"/>
      <c r="K72" s="18"/>
      <c r="L72" s="18"/>
      <c r="M72" s="18"/>
      <c r="N72" s="18"/>
      <c r="O72" s="18" t="s">
        <v>33</v>
      </c>
      <c r="P72" s="18"/>
      <c r="Q72" s="18"/>
    </row>
    <row r="73" spans="1:18" hidden="1" x14ac:dyDescent="0.2">
      <c r="A73" s="1">
        <v>32477</v>
      </c>
      <c r="B73" s="1">
        <v>1</v>
      </c>
      <c r="C73" s="2" t="s">
        <v>156</v>
      </c>
      <c r="D73" s="1" t="s">
        <v>157</v>
      </c>
      <c r="E73" s="1" t="s">
        <v>19</v>
      </c>
      <c r="F73" s="1" t="str">
        <f t="shared" si="1"/>
        <v>Vastaanottava</v>
      </c>
      <c r="G73" s="8">
        <v>42552</v>
      </c>
      <c r="H73" s="18"/>
      <c r="I73" s="18"/>
      <c r="J73" s="18"/>
      <c r="K73" s="18" t="s">
        <v>21</v>
      </c>
      <c r="L73" s="18"/>
      <c r="M73" s="18"/>
      <c r="N73" s="18"/>
      <c r="O73" s="18"/>
      <c r="P73" s="18"/>
      <c r="Q73" s="18"/>
    </row>
    <row r="74" spans="1:18" x14ac:dyDescent="0.2">
      <c r="A74" s="1">
        <v>32477</v>
      </c>
      <c r="B74" s="1">
        <v>2</v>
      </c>
      <c r="C74" s="2">
        <v>34262868</v>
      </c>
      <c r="D74" s="1" t="s">
        <v>158</v>
      </c>
      <c r="E74" s="9" t="s">
        <v>48</v>
      </c>
      <c r="F74" s="1" t="str">
        <f t="shared" si="1"/>
        <v>Sulautuva</v>
      </c>
      <c r="G74" s="8">
        <v>42552</v>
      </c>
      <c r="H74" s="18" t="s">
        <v>21</v>
      </c>
      <c r="I74" s="18"/>
      <c r="J74" s="18"/>
      <c r="K74" s="18"/>
      <c r="L74" s="18" t="s">
        <v>21</v>
      </c>
      <c r="M74" s="18" t="s">
        <v>21</v>
      </c>
      <c r="N74" s="18"/>
      <c r="O74" s="18"/>
      <c r="P74" s="18" t="s">
        <v>21</v>
      </c>
      <c r="Q74" s="18"/>
      <c r="R74" s="1" t="s">
        <v>159</v>
      </c>
    </row>
    <row r="75" spans="1:18" hidden="1" x14ac:dyDescent="0.2">
      <c r="A75" s="1">
        <v>32527</v>
      </c>
      <c r="B75" s="1">
        <v>1</v>
      </c>
      <c r="C75" s="2" t="s">
        <v>160</v>
      </c>
      <c r="D75" s="1" t="s">
        <v>161</v>
      </c>
      <c r="E75" s="1" t="s">
        <v>19</v>
      </c>
      <c r="F75" s="1" t="str">
        <f t="shared" si="1"/>
        <v>Vastaanottava</v>
      </c>
      <c r="G75" s="8">
        <v>42614</v>
      </c>
      <c r="H75" s="18"/>
      <c r="I75" s="18"/>
      <c r="J75" s="18"/>
      <c r="K75" s="18" t="s">
        <v>21</v>
      </c>
      <c r="L75" s="18"/>
      <c r="M75" s="18"/>
      <c r="N75" s="18"/>
      <c r="O75" s="18"/>
      <c r="P75" s="18"/>
      <c r="Q75" s="18"/>
    </row>
    <row r="76" spans="1:18" x14ac:dyDescent="0.2">
      <c r="A76" s="1">
        <v>32527</v>
      </c>
      <c r="B76" s="1">
        <v>2</v>
      </c>
      <c r="C76" s="10">
        <v>47633077</v>
      </c>
      <c r="D76" s="1" t="s">
        <v>162</v>
      </c>
      <c r="E76" s="9" t="s">
        <v>163</v>
      </c>
      <c r="F76" s="1" t="str">
        <f t="shared" si="1"/>
        <v>Sulautuva</v>
      </c>
      <c r="G76" s="8">
        <v>42614</v>
      </c>
      <c r="H76" s="18"/>
      <c r="I76" s="18" t="s">
        <v>21</v>
      </c>
      <c r="J76" s="18"/>
      <c r="K76" s="18"/>
      <c r="L76" s="18" t="s">
        <v>21</v>
      </c>
      <c r="M76" s="18" t="s">
        <v>21</v>
      </c>
      <c r="N76" s="18"/>
      <c r="O76" s="18"/>
      <c r="P76" s="18"/>
      <c r="Q76" s="18" t="s">
        <v>21</v>
      </c>
    </row>
    <row r="77" spans="1:18" hidden="1" x14ac:dyDescent="0.2">
      <c r="A77" s="1">
        <v>32594</v>
      </c>
      <c r="B77" s="1">
        <v>1</v>
      </c>
      <c r="C77" s="2" t="s">
        <v>164</v>
      </c>
      <c r="D77" s="1" t="s">
        <v>165</v>
      </c>
      <c r="E77" s="1" t="s">
        <v>19</v>
      </c>
      <c r="F77" s="1" t="str">
        <f t="shared" si="1"/>
        <v>Vastaanottava</v>
      </c>
      <c r="G77" s="8">
        <v>42613</v>
      </c>
      <c r="H77" s="18"/>
      <c r="I77" s="18"/>
      <c r="J77" s="18"/>
      <c r="K77" s="18" t="s">
        <v>21</v>
      </c>
      <c r="L77" s="18"/>
      <c r="M77" s="18"/>
      <c r="N77" s="18"/>
      <c r="O77" s="18"/>
      <c r="P77" s="18"/>
      <c r="Q77" s="18"/>
    </row>
    <row r="78" spans="1:18" x14ac:dyDescent="0.2">
      <c r="A78" s="1">
        <v>32594</v>
      </c>
      <c r="B78" s="1">
        <v>2</v>
      </c>
      <c r="C78" s="2" t="s">
        <v>166</v>
      </c>
      <c r="D78" s="1" t="s">
        <v>167</v>
      </c>
      <c r="E78" s="9" t="s">
        <v>51</v>
      </c>
      <c r="F78" s="1" t="str">
        <f t="shared" si="1"/>
        <v>Sulautuva</v>
      </c>
      <c r="G78" s="8">
        <v>42613</v>
      </c>
      <c r="H78" s="18"/>
      <c r="I78" s="18" t="s">
        <v>21</v>
      </c>
      <c r="J78" s="18"/>
      <c r="K78" s="18"/>
      <c r="L78" s="18" t="s">
        <v>21</v>
      </c>
      <c r="M78" s="18" t="s">
        <v>21</v>
      </c>
      <c r="N78" s="18"/>
      <c r="O78" s="18"/>
      <c r="P78" s="18"/>
      <c r="Q78" s="18" t="s">
        <v>21</v>
      </c>
    </row>
    <row r="79" spans="1:18" hidden="1" x14ac:dyDescent="0.2">
      <c r="A79" s="1">
        <v>32611</v>
      </c>
      <c r="B79" s="1">
        <v>1</v>
      </c>
      <c r="C79" s="2" t="s">
        <v>168</v>
      </c>
      <c r="D79" s="1" t="s">
        <v>169</v>
      </c>
      <c r="E79" s="1" t="s">
        <v>170</v>
      </c>
      <c r="F79" s="1" t="str">
        <f t="shared" si="1"/>
        <v>Vastaanottava</v>
      </c>
      <c r="G79" s="8">
        <v>42674</v>
      </c>
      <c r="H79" s="18"/>
      <c r="I79" s="18"/>
      <c r="J79" s="18"/>
      <c r="K79" s="18" t="s">
        <v>21</v>
      </c>
      <c r="L79" s="18"/>
      <c r="M79" s="18"/>
      <c r="N79" s="18"/>
      <c r="O79" s="18"/>
      <c r="P79" s="18"/>
      <c r="Q79" s="18"/>
    </row>
    <row r="80" spans="1:18" x14ac:dyDescent="0.2">
      <c r="A80" s="1">
        <v>32611</v>
      </c>
      <c r="B80" s="1">
        <v>2</v>
      </c>
      <c r="C80" s="2" t="s">
        <v>171</v>
      </c>
      <c r="D80" s="1" t="s">
        <v>172</v>
      </c>
      <c r="E80" s="9" t="s">
        <v>23</v>
      </c>
      <c r="F80" s="1" t="str">
        <f t="shared" si="1"/>
        <v>Sulautuva</v>
      </c>
      <c r="G80" s="8">
        <v>42674</v>
      </c>
      <c r="H80" s="18"/>
      <c r="I80" s="18"/>
      <c r="J80" s="18"/>
      <c r="K80" s="18"/>
      <c r="L80" s="18" t="s">
        <v>21</v>
      </c>
      <c r="M80" s="18" t="s">
        <v>21</v>
      </c>
      <c r="N80" s="18" t="s">
        <v>21</v>
      </c>
      <c r="O80" s="18"/>
      <c r="P80" s="18"/>
      <c r="Q80" s="18" t="s">
        <v>21</v>
      </c>
      <c r="R80" s="13" t="s">
        <v>279</v>
      </c>
    </row>
    <row r="81" spans="1:18" hidden="1" x14ac:dyDescent="0.2">
      <c r="A81" s="1">
        <v>32638</v>
      </c>
      <c r="B81" s="1">
        <v>1</v>
      </c>
      <c r="C81" s="2" t="s">
        <v>173</v>
      </c>
      <c r="D81" s="1" t="s">
        <v>174</v>
      </c>
      <c r="E81" s="1" t="s">
        <v>19</v>
      </c>
      <c r="F81" s="1" t="str">
        <f t="shared" si="1"/>
        <v>Vastaanottava</v>
      </c>
      <c r="G81" s="8">
        <v>42674</v>
      </c>
      <c r="H81" s="18"/>
      <c r="I81" s="18"/>
      <c r="J81" s="18"/>
      <c r="K81" s="18" t="s">
        <v>21</v>
      </c>
      <c r="L81" s="18"/>
      <c r="M81" s="18"/>
      <c r="N81" s="18"/>
      <c r="O81" s="18"/>
      <c r="P81" s="18"/>
      <c r="Q81" s="18"/>
      <c r="R81" s="14"/>
    </row>
    <row r="82" spans="1:18" x14ac:dyDescent="0.2">
      <c r="A82" s="1">
        <v>32638</v>
      </c>
      <c r="B82" s="1">
        <v>2</v>
      </c>
      <c r="C82" s="10">
        <v>999242219</v>
      </c>
      <c r="D82" s="1" t="s">
        <v>175</v>
      </c>
      <c r="E82" s="9" t="s">
        <v>51</v>
      </c>
      <c r="F82" s="1" t="str">
        <f t="shared" si="1"/>
        <v>Sulautuva</v>
      </c>
      <c r="G82" s="8">
        <v>42674</v>
      </c>
      <c r="H82" s="18"/>
      <c r="I82" s="18"/>
      <c r="J82" s="18" t="s">
        <v>21</v>
      </c>
      <c r="K82" s="18"/>
      <c r="L82" s="18"/>
      <c r="M82" s="18" t="s">
        <v>21</v>
      </c>
      <c r="N82" s="18"/>
      <c r="O82" s="18"/>
      <c r="P82" s="18" t="s">
        <v>21</v>
      </c>
      <c r="Q82" s="18"/>
      <c r="R82" s="14" t="s">
        <v>176</v>
      </c>
    </row>
    <row r="83" spans="1:18" hidden="1" x14ac:dyDescent="0.2">
      <c r="A83" s="1">
        <v>32702</v>
      </c>
      <c r="B83" s="1">
        <v>1</v>
      </c>
      <c r="C83" s="2" t="s">
        <v>115</v>
      </c>
      <c r="D83" s="1" t="s">
        <v>116</v>
      </c>
      <c r="E83" s="1" t="s">
        <v>19</v>
      </c>
      <c r="F83" s="1" t="str">
        <f t="shared" si="1"/>
        <v>Vastaanottava</v>
      </c>
      <c r="G83" s="8">
        <v>42613</v>
      </c>
      <c r="H83" s="18"/>
      <c r="I83" s="18"/>
      <c r="J83" s="18"/>
      <c r="K83" s="18" t="s">
        <v>21</v>
      </c>
      <c r="L83" s="18"/>
      <c r="M83" s="18"/>
      <c r="N83" s="18"/>
      <c r="O83" s="18"/>
      <c r="P83" s="18"/>
      <c r="Q83" s="18"/>
      <c r="R83" s="14"/>
    </row>
    <row r="84" spans="1:18" x14ac:dyDescent="0.2">
      <c r="A84" s="1">
        <v>32702</v>
      </c>
      <c r="B84" s="1">
        <v>2</v>
      </c>
      <c r="C84" s="2" t="s">
        <v>177</v>
      </c>
      <c r="D84" s="1" t="s">
        <v>178</v>
      </c>
      <c r="E84" s="9" t="s">
        <v>179</v>
      </c>
      <c r="F84" s="1" t="str">
        <f t="shared" si="1"/>
        <v>Sulautuva</v>
      </c>
      <c r="G84" s="8">
        <v>42613</v>
      </c>
      <c r="H84" s="18"/>
      <c r="I84" s="18" t="s">
        <v>21</v>
      </c>
      <c r="J84" s="18"/>
      <c r="K84" s="18"/>
      <c r="L84" s="18" t="s">
        <v>21</v>
      </c>
      <c r="M84" s="18" t="s">
        <v>21</v>
      </c>
      <c r="N84" s="18"/>
      <c r="O84" s="18"/>
      <c r="P84" s="18"/>
      <c r="Q84" s="18" t="s">
        <v>21</v>
      </c>
      <c r="R84" s="13" t="s">
        <v>180</v>
      </c>
    </row>
    <row r="85" spans="1:18" hidden="1" x14ac:dyDescent="0.2">
      <c r="A85" s="1">
        <v>32843</v>
      </c>
      <c r="B85" s="1">
        <v>1</v>
      </c>
      <c r="C85" s="2" t="s">
        <v>160</v>
      </c>
      <c r="D85" s="1" t="s">
        <v>161</v>
      </c>
      <c r="E85" s="1" t="s">
        <v>19</v>
      </c>
      <c r="F85" s="1" t="str">
        <f t="shared" si="1"/>
        <v>Vastaanottava</v>
      </c>
      <c r="G85" s="8">
        <v>42674</v>
      </c>
      <c r="H85" s="18"/>
      <c r="I85" s="18"/>
      <c r="J85" s="18"/>
      <c r="K85" s="18" t="s">
        <v>21</v>
      </c>
      <c r="L85" s="18"/>
      <c r="M85" s="18"/>
      <c r="N85" s="18"/>
      <c r="O85" s="18"/>
      <c r="P85" s="18"/>
      <c r="Q85" s="18"/>
    </row>
    <row r="86" spans="1:18" x14ac:dyDescent="0.2">
      <c r="A86" s="1">
        <v>32843</v>
      </c>
      <c r="B86" s="1">
        <v>2</v>
      </c>
      <c r="C86" s="2">
        <v>80892140</v>
      </c>
      <c r="D86" s="1" t="s">
        <v>181</v>
      </c>
      <c r="E86" s="9" t="s">
        <v>182</v>
      </c>
      <c r="F86" s="1" t="str">
        <f t="shared" si="1"/>
        <v>Sulautuva</v>
      </c>
      <c r="G86" s="8">
        <v>42674</v>
      </c>
      <c r="H86" s="18"/>
      <c r="I86" s="18" t="s">
        <v>21</v>
      </c>
      <c r="J86" s="18"/>
      <c r="K86" s="18"/>
      <c r="L86" s="18" t="s">
        <v>21</v>
      </c>
      <c r="M86" s="18" t="s">
        <v>21</v>
      </c>
      <c r="N86" s="18"/>
      <c r="O86" s="18"/>
      <c r="P86" s="18"/>
      <c r="Q86" s="18" t="s">
        <v>21</v>
      </c>
    </row>
    <row r="87" spans="1:18" hidden="1" x14ac:dyDescent="0.2">
      <c r="A87" s="1">
        <v>32874</v>
      </c>
      <c r="B87" s="1">
        <v>1</v>
      </c>
      <c r="C87" s="2" t="s">
        <v>173</v>
      </c>
      <c r="D87" s="1" t="s">
        <v>174</v>
      </c>
      <c r="E87" s="1" t="s">
        <v>19</v>
      </c>
      <c r="F87" s="1" t="str">
        <f t="shared" si="1"/>
        <v>Vastaanottava</v>
      </c>
      <c r="G87" s="8">
        <v>42643</v>
      </c>
      <c r="H87" s="18"/>
      <c r="I87" s="18"/>
      <c r="J87" s="18"/>
      <c r="K87" s="18" t="s">
        <v>21</v>
      </c>
      <c r="L87" s="18"/>
      <c r="M87" s="18"/>
      <c r="N87" s="18"/>
      <c r="O87" s="18"/>
      <c r="P87" s="18"/>
      <c r="Q87" s="18"/>
    </row>
    <row r="88" spans="1:18" x14ac:dyDescent="0.2">
      <c r="A88" s="1">
        <v>32874</v>
      </c>
      <c r="B88" s="1">
        <v>2</v>
      </c>
      <c r="C88" s="2">
        <v>808199985</v>
      </c>
      <c r="D88" s="1" t="s">
        <v>183</v>
      </c>
      <c r="E88" s="9" t="s">
        <v>48</v>
      </c>
      <c r="F88" s="1" t="str">
        <f t="shared" si="1"/>
        <v>Sulautuva</v>
      </c>
      <c r="G88" s="8">
        <v>42643</v>
      </c>
      <c r="H88" s="18"/>
      <c r="I88" s="18" t="s">
        <v>21</v>
      </c>
      <c r="J88" s="18"/>
      <c r="K88" s="18"/>
      <c r="L88" s="18"/>
      <c r="M88" s="18" t="s">
        <v>21</v>
      </c>
      <c r="N88" s="18" t="s">
        <v>21</v>
      </c>
      <c r="O88" s="18"/>
      <c r="P88" s="18" t="s">
        <v>21</v>
      </c>
      <c r="Q88" s="18"/>
      <c r="R88" s="1" t="s">
        <v>184</v>
      </c>
    </row>
    <row r="89" spans="1:18" hidden="1" x14ac:dyDescent="0.2">
      <c r="A89" s="1">
        <v>32875</v>
      </c>
      <c r="B89" s="1">
        <v>1</v>
      </c>
      <c r="C89" s="2" t="s">
        <v>173</v>
      </c>
      <c r="D89" s="1" t="s">
        <v>174</v>
      </c>
      <c r="E89" s="1" t="s">
        <v>19</v>
      </c>
      <c r="F89" s="1" t="str">
        <f t="shared" si="1"/>
        <v>Vastaanottava</v>
      </c>
      <c r="G89" s="8">
        <v>42674</v>
      </c>
      <c r="H89" s="18"/>
      <c r="I89" s="18"/>
      <c r="J89" s="18"/>
      <c r="K89" s="18" t="s">
        <v>21</v>
      </c>
      <c r="L89" s="18"/>
      <c r="M89" s="18"/>
      <c r="N89" s="18"/>
      <c r="O89" s="18"/>
      <c r="P89" s="18"/>
      <c r="Q89" s="18"/>
    </row>
    <row r="90" spans="1:18" x14ac:dyDescent="0.2">
      <c r="A90" s="1">
        <v>32875</v>
      </c>
      <c r="B90" s="1">
        <v>2</v>
      </c>
      <c r="C90" s="2">
        <v>33878540</v>
      </c>
      <c r="D90" s="1" t="s">
        <v>185</v>
      </c>
      <c r="E90" s="9" t="s">
        <v>51</v>
      </c>
      <c r="F90" s="1" t="str">
        <f t="shared" si="1"/>
        <v>Sulautuva</v>
      </c>
      <c r="G90" s="8">
        <v>42674</v>
      </c>
      <c r="H90" s="18"/>
      <c r="I90" s="18"/>
      <c r="J90" s="18" t="s">
        <v>21</v>
      </c>
      <c r="K90" s="18"/>
      <c r="L90" s="18"/>
      <c r="M90" s="18" t="s">
        <v>21</v>
      </c>
      <c r="N90" s="18"/>
      <c r="O90" s="18"/>
      <c r="P90" s="18" t="s">
        <v>21</v>
      </c>
      <c r="Q90" s="18"/>
      <c r="R90" s="1" t="s">
        <v>176</v>
      </c>
    </row>
    <row r="91" spans="1:18" hidden="1" x14ac:dyDescent="0.2">
      <c r="A91" s="11">
        <v>32635</v>
      </c>
      <c r="C91" s="2" t="s">
        <v>186</v>
      </c>
      <c r="D91" s="11" t="s">
        <v>187</v>
      </c>
      <c r="E91" s="9" t="s">
        <v>19</v>
      </c>
      <c r="F91" s="11" t="s">
        <v>20</v>
      </c>
      <c r="G91" s="12">
        <v>42704</v>
      </c>
      <c r="H91" s="18"/>
      <c r="I91" s="18"/>
      <c r="J91" s="18"/>
      <c r="K91" s="18" t="s">
        <v>21</v>
      </c>
      <c r="L91" s="18"/>
      <c r="M91" s="18"/>
      <c r="N91" s="18"/>
      <c r="O91" s="18"/>
      <c r="P91" s="18"/>
      <c r="Q91" s="18"/>
    </row>
    <row r="92" spans="1:18" x14ac:dyDescent="0.2">
      <c r="A92" s="11">
        <v>32635</v>
      </c>
      <c r="C92" s="2">
        <v>33362439</v>
      </c>
      <c r="D92" s="11" t="s">
        <v>188</v>
      </c>
      <c r="E92" s="9" t="s">
        <v>51</v>
      </c>
      <c r="F92" s="11" t="s">
        <v>24</v>
      </c>
      <c r="G92" s="12">
        <v>42704</v>
      </c>
      <c r="H92" s="18"/>
      <c r="I92" s="18"/>
      <c r="J92" s="18"/>
      <c r="K92" s="18"/>
      <c r="L92" s="18"/>
      <c r="M92" s="18" t="s">
        <v>21</v>
      </c>
      <c r="N92" s="18" t="s">
        <v>21</v>
      </c>
      <c r="O92" s="18"/>
      <c r="P92" s="18" t="s">
        <v>21</v>
      </c>
      <c r="Q92" s="18"/>
      <c r="R92" s="1" t="s">
        <v>189</v>
      </c>
    </row>
    <row r="93" spans="1:18" hidden="1" x14ac:dyDescent="0.2">
      <c r="A93" s="11">
        <v>32636</v>
      </c>
      <c r="C93" s="2" t="s">
        <v>190</v>
      </c>
      <c r="D93" s="11" t="s">
        <v>191</v>
      </c>
      <c r="E93" s="9" t="s">
        <v>19</v>
      </c>
      <c r="F93" s="11" t="s">
        <v>20</v>
      </c>
      <c r="G93" s="12">
        <v>42704</v>
      </c>
      <c r="H93" s="18"/>
      <c r="I93" s="18"/>
      <c r="J93" s="18"/>
      <c r="K93" s="18" t="s">
        <v>21</v>
      </c>
      <c r="L93" s="18"/>
      <c r="M93" s="18"/>
      <c r="N93" s="18"/>
      <c r="O93" s="18"/>
      <c r="P93" s="18"/>
      <c r="Q93" s="18"/>
    </row>
    <row r="94" spans="1:18" x14ac:dyDescent="0.2">
      <c r="A94" s="11">
        <v>32636</v>
      </c>
      <c r="C94" s="2">
        <v>25565312</v>
      </c>
      <c r="D94" s="11" t="s">
        <v>192</v>
      </c>
      <c r="E94" s="9" t="s">
        <v>51</v>
      </c>
      <c r="F94" s="11" t="s">
        <v>24</v>
      </c>
      <c r="G94" s="12">
        <v>42704</v>
      </c>
      <c r="H94" s="18"/>
      <c r="I94" s="18"/>
      <c r="J94" s="18"/>
      <c r="K94" s="18"/>
      <c r="L94" s="18"/>
      <c r="M94" s="18" t="s">
        <v>21</v>
      </c>
      <c r="N94" s="18" t="s">
        <v>21</v>
      </c>
      <c r="O94" s="18"/>
      <c r="P94" s="18" t="s">
        <v>21</v>
      </c>
      <c r="Q94" s="18"/>
      <c r="R94" s="1" t="s">
        <v>189</v>
      </c>
    </row>
    <row r="95" spans="1:18" hidden="1" x14ac:dyDescent="0.2">
      <c r="A95" s="11">
        <v>32811</v>
      </c>
      <c r="C95" s="2" t="s">
        <v>173</v>
      </c>
      <c r="D95" s="11" t="s">
        <v>174</v>
      </c>
      <c r="E95" s="9" t="s">
        <v>19</v>
      </c>
      <c r="F95" s="11" t="s">
        <v>20</v>
      </c>
      <c r="G95" s="12">
        <v>42704</v>
      </c>
      <c r="H95" s="18"/>
      <c r="I95" s="18"/>
      <c r="J95" s="18"/>
      <c r="K95" s="18" t="s">
        <v>21</v>
      </c>
      <c r="L95" s="18"/>
      <c r="M95" s="18"/>
      <c r="N95" s="18"/>
      <c r="O95" s="18"/>
      <c r="P95" s="18"/>
      <c r="Q95" s="18"/>
    </row>
    <row r="96" spans="1:18" x14ac:dyDescent="0.2">
      <c r="A96" s="11">
        <v>32811</v>
      </c>
      <c r="C96" s="2">
        <v>7487383</v>
      </c>
      <c r="D96" s="11" t="s">
        <v>193</v>
      </c>
      <c r="E96" s="9" t="s">
        <v>194</v>
      </c>
      <c r="F96" s="11" t="s">
        <v>24</v>
      </c>
      <c r="G96" s="12">
        <v>42704</v>
      </c>
      <c r="H96" s="18"/>
      <c r="I96" s="18" t="s">
        <v>21</v>
      </c>
      <c r="J96" s="18"/>
      <c r="K96" s="18"/>
      <c r="L96" s="18" t="s">
        <v>21</v>
      </c>
      <c r="M96" s="18" t="s">
        <v>21</v>
      </c>
      <c r="N96" s="18" t="s">
        <v>21</v>
      </c>
      <c r="O96" s="18"/>
      <c r="P96" s="18" t="s">
        <v>21</v>
      </c>
      <c r="Q96" s="18"/>
      <c r="R96" s="1" t="s">
        <v>195</v>
      </c>
    </row>
    <row r="97" spans="1:18" hidden="1" x14ac:dyDescent="0.2">
      <c r="A97" s="11">
        <v>32826</v>
      </c>
      <c r="C97" s="2" t="s">
        <v>173</v>
      </c>
      <c r="D97" s="11" t="s">
        <v>174</v>
      </c>
      <c r="E97" s="9" t="s">
        <v>19</v>
      </c>
      <c r="F97" s="11" t="s">
        <v>20</v>
      </c>
      <c r="G97" s="12">
        <v>42704</v>
      </c>
      <c r="H97" s="18"/>
      <c r="I97" s="18"/>
      <c r="J97" s="18"/>
      <c r="K97" s="18" t="s">
        <v>21</v>
      </c>
      <c r="L97" s="18"/>
      <c r="M97" s="18"/>
      <c r="N97" s="18"/>
      <c r="O97" s="18"/>
      <c r="P97" s="18"/>
      <c r="Q97" s="18"/>
    </row>
    <row r="98" spans="1:18" x14ac:dyDescent="0.2">
      <c r="A98" s="11">
        <v>32826</v>
      </c>
      <c r="C98" s="2" t="s">
        <v>196</v>
      </c>
      <c r="D98" s="11" t="s">
        <v>197</v>
      </c>
      <c r="E98" s="9" t="s">
        <v>23</v>
      </c>
      <c r="F98" s="11" t="s">
        <v>24</v>
      </c>
      <c r="G98" s="12">
        <v>42704</v>
      </c>
      <c r="H98" s="18"/>
      <c r="I98" s="18"/>
      <c r="J98" s="18"/>
      <c r="K98" s="18"/>
      <c r="L98" s="18"/>
      <c r="M98" s="18" t="s">
        <v>21</v>
      </c>
      <c r="N98" s="18" t="s">
        <v>21</v>
      </c>
      <c r="O98" s="18"/>
      <c r="P98" s="18" t="s">
        <v>21</v>
      </c>
      <c r="Q98" s="18"/>
      <c r="R98" s="1" t="s">
        <v>176</v>
      </c>
    </row>
    <row r="99" spans="1:18" hidden="1" x14ac:dyDescent="0.2">
      <c r="A99" s="11">
        <v>32550</v>
      </c>
      <c r="C99" s="2" t="s">
        <v>198</v>
      </c>
      <c r="D99" s="11" t="s">
        <v>199</v>
      </c>
      <c r="E99" s="9" t="s">
        <v>64</v>
      </c>
      <c r="F99" s="11" t="s">
        <v>20</v>
      </c>
      <c r="G99" s="12">
        <v>42718</v>
      </c>
      <c r="H99" s="18"/>
      <c r="I99" s="18"/>
      <c r="J99" s="18"/>
      <c r="K99" s="18"/>
      <c r="L99" s="18"/>
      <c r="M99" s="18"/>
      <c r="N99" s="18"/>
      <c r="O99" s="18" t="s">
        <v>21</v>
      </c>
      <c r="P99" s="18"/>
      <c r="Q99" s="18"/>
    </row>
    <row r="100" spans="1:18" hidden="1" x14ac:dyDescent="0.2">
      <c r="A100" s="11">
        <v>32550</v>
      </c>
      <c r="C100" s="2" t="s">
        <v>200</v>
      </c>
      <c r="D100" s="11" t="s">
        <v>201</v>
      </c>
      <c r="E100" s="9" t="s">
        <v>19</v>
      </c>
      <c r="F100" s="11" t="s">
        <v>24</v>
      </c>
      <c r="G100" s="12">
        <v>42718</v>
      </c>
      <c r="H100" s="18"/>
      <c r="I100" s="18"/>
      <c r="J100" s="18"/>
      <c r="K100" s="18"/>
      <c r="L100" s="18"/>
      <c r="M100" s="18"/>
      <c r="N100" s="18"/>
      <c r="O100" s="18" t="s">
        <v>21</v>
      </c>
      <c r="P100" s="18"/>
      <c r="Q100" s="18"/>
    </row>
    <row r="101" spans="1:18" hidden="1" x14ac:dyDescent="0.2">
      <c r="A101" s="11">
        <v>32828</v>
      </c>
      <c r="C101" s="2" t="s">
        <v>202</v>
      </c>
      <c r="D101" s="11" t="s">
        <v>203</v>
      </c>
      <c r="E101" s="9" t="s">
        <v>19</v>
      </c>
      <c r="F101" s="11" t="s">
        <v>20</v>
      </c>
      <c r="G101" s="12">
        <v>42735</v>
      </c>
      <c r="H101" s="18"/>
      <c r="I101" s="18" t="s">
        <v>21</v>
      </c>
      <c r="J101" s="18"/>
      <c r="K101" s="18" t="s">
        <v>21</v>
      </c>
      <c r="L101" s="18"/>
      <c r="M101" s="18"/>
      <c r="N101" s="18"/>
      <c r="O101" s="18"/>
      <c r="P101" s="18"/>
      <c r="Q101" s="18"/>
    </row>
    <row r="102" spans="1:18" x14ac:dyDescent="0.2">
      <c r="A102" s="11">
        <v>32828</v>
      </c>
      <c r="C102" s="2" t="s">
        <v>204</v>
      </c>
      <c r="D102" s="11" t="s">
        <v>205</v>
      </c>
      <c r="E102" s="9" t="s">
        <v>23</v>
      </c>
      <c r="F102" s="11" t="s">
        <v>24</v>
      </c>
      <c r="G102" s="12">
        <v>42735</v>
      </c>
      <c r="H102" s="18"/>
      <c r="I102" s="18"/>
      <c r="J102" s="18" t="s">
        <v>21</v>
      </c>
      <c r="K102" s="18"/>
      <c r="L102" s="18" t="s">
        <v>21</v>
      </c>
      <c r="M102" s="18" t="s">
        <v>21</v>
      </c>
      <c r="N102" s="18" t="s">
        <v>21</v>
      </c>
      <c r="O102" s="18"/>
      <c r="P102" s="18" t="s">
        <v>21</v>
      </c>
      <c r="Q102" s="18"/>
      <c r="R102" s="1" t="s">
        <v>206</v>
      </c>
    </row>
    <row r="103" spans="1:18" hidden="1" x14ac:dyDescent="0.2">
      <c r="A103" s="11">
        <v>32864</v>
      </c>
      <c r="C103" s="2" t="s">
        <v>207</v>
      </c>
      <c r="D103" s="15" t="s">
        <v>208</v>
      </c>
      <c r="E103" s="9" t="s">
        <v>19</v>
      </c>
      <c r="F103" s="11" t="s">
        <v>20</v>
      </c>
      <c r="G103" s="12">
        <v>42735</v>
      </c>
      <c r="H103" s="18"/>
      <c r="I103" s="18" t="s">
        <v>21</v>
      </c>
      <c r="J103" s="18"/>
      <c r="K103" s="18" t="s">
        <v>21</v>
      </c>
      <c r="L103" s="18"/>
      <c r="M103" s="18"/>
      <c r="N103" s="18"/>
      <c r="O103" s="18"/>
      <c r="P103" s="18"/>
      <c r="Q103" s="18"/>
      <c r="R103" s="1" t="s">
        <v>209</v>
      </c>
    </row>
    <row r="104" spans="1:18" x14ac:dyDescent="0.2">
      <c r="A104" s="11">
        <v>32864</v>
      </c>
      <c r="C104" s="2">
        <v>54169372</v>
      </c>
      <c r="D104" s="15" t="s">
        <v>210</v>
      </c>
      <c r="E104" s="9" t="s">
        <v>48</v>
      </c>
      <c r="F104" s="11" t="s">
        <v>24</v>
      </c>
      <c r="G104" s="12">
        <v>42735</v>
      </c>
      <c r="H104" s="18" t="s">
        <v>21</v>
      </c>
      <c r="I104" s="18"/>
      <c r="J104" s="18"/>
      <c r="K104" s="18"/>
      <c r="L104" s="18" t="s">
        <v>21</v>
      </c>
      <c r="M104" s="18" t="s">
        <v>21</v>
      </c>
      <c r="N104" s="18"/>
      <c r="O104" s="18"/>
      <c r="P104" s="18" t="s">
        <v>21</v>
      </c>
      <c r="Q104" s="18"/>
      <c r="R104" s="1" t="s">
        <v>211</v>
      </c>
    </row>
    <row r="105" spans="1:18" hidden="1" x14ac:dyDescent="0.2">
      <c r="A105" s="11">
        <v>32867</v>
      </c>
      <c r="C105" s="2" t="s">
        <v>212</v>
      </c>
      <c r="D105" s="11" t="s">
        <v>213</v>
      </c>
      <c r="E105" s="9" t="s">
        <v>19</v>
      </c>
      <c r="F105" s="11" t="s">
        <v>20</v>
      </c>
      <c r="G105" s="12">
        <v>42735</v>
      </c>
      <c r="H105" s="18"/>
      <c r="I105" s="18"/>
      <c r="J105" s="18"/>
      <c r="K105" s="18" t="s">
        <v>21</v>
      </c>
      <c r="L105" s="18"/>
      <c r="M105" s="18"/>
      <c r="N105" s="18"/>
      <c r="O105" s="18"/>
      <c r="P105" s="18"/>
      <c r="Q105" s="18"/>
    </row>
    <row r="106" spans="1:18" x14ac:dyDescent="0.2">
      <c r="A106" s="11">
        <v>32867</v>
      </c>
      <c r="C106" s="2" t="s">
        <v>214</v>
      </c>
      <c r="D106" s="11" t="s">
        <v>215</v>
      </c>
      <c r="E106" s="9" t="s">
        <v>64</v>
      </c>
      <c r="F106" s="11" t="s">
        <v>24</v>
      </c>
      <c r="G106" s="12">
        <v>42735</v>
      </c>
      <c r="H106" s="18"/>
      <c r="I106" s="18"/>
      <c r="J106" s="18"/>
      <c r="K106" s="18"/>
      <c r="L106" s="18" t="s">
        <v>21</v>
      </c>
      <c r="M106" s="18" t="s">
        <v>21</v>
      </c>
      <c r="N106" s="18" t="s">
        <v>21</v>
      </c>
      <c r="O106" s="18"/>
      <c r="P106" s="18" t="s">
        <v>21</v>
      </c>
      <c r="Q106" s="18"/>
      <c r="R106" s="1" t="s">
        <v>216</v>
      </c>
    </row>
    <row r="107" spans="1:18" hidden="1" x14ac:dyDescent="0.2">
      <c r="A107" s="11">
        <v>32962</v>
      </c>
      <c r="C107" s="2" t="s">
        <v>173</v>
      </c>
      <c r="D107" s="11" t="s">
        <v>174</v>
      </c>
      <c r="E107" s="9" t="s">
        <v>19</v>
      </c>
      <c r="F107" s="11" t="s">
        <v>20</v>
      </c>
      <c r="G107" s="12">
        <v>42735</v>
      </c>
      <c r="H107" s="18"/>
      <c r="I107" s="18"/>
      <c r="J107" s="18"/>
      <c r="K107" s="18" t="s">
        <v>21</v>
      </c>
      <c r="L107" s="18"/>
      <c r="M107" s="18"/>
      <c r="N107" s="18"/>
      <c r="O107" s="18"/>
      <c r="P107" s="18"/>
      <c r="Q107" s="18"/>
    </row>
    <row r="108" spans="1:18" x14ac:dyDescent="0.2">
      <c r="A108" s="11">
        <v>32962</v>
      </c>
      <c r="C108" s="2" t="s">
        <v>217</v>
      </c>
      <c r="D108" s="11" t="s">
        <v>218</v>
      </c>
      <c r="E108" s="9" t="s">
        <v>219</v>
      </c>
      <c r="F108" s="11" t="s">
        <v>24</v>
      </c>
      <c r="G108" s="12">
        <v>42735</v>
      </c>
      <c r="H108" s="18"/>
      <c r="I108" s="18"/>
      <c r="J108" s="18" t="s">
        <v>21</v>
      </c>
      <c r="K108" s="18"/>
      <c r="L108" s="18"/>
      <c r="M108" s="18" t="s">
        <v>21</v>
      </c>
      <c r="N108" s="18"/>
      <c r="O108" s="18"/>
      <c r="P108" s="18" t="s">
        <v>21</v>
      </c>
      <c r="Q108" s="18"/>
      <c r="R108" s="1" t="s">
        <v>176</v>
      </c>
    </row>
    <row r="109" spans="1:18" hidden="1" x14ac:dyDescent="0.2">
      <c r="A109" s="11">
        <v>33152</v>
      </c>
      <c r="C109" s="2" t="s">
        <v>220</v>
      </c>
      <c r="D109" s="11" t="s">
        <v>221</v>
      </c>
      <c r="E109" s="9" t="s">
        <v>19</v>
      </c>
      <c r="F109" s="11" t="s">
        <v>20</v>
      </c>
      <c r="G109" s="12">
        <v>42735</v>
      </c>
      <c r="H109" s="18"/>
      <c r="I109" s="18"/>
      <c r="J109" s="18"/>
      <c r="K109" s="18" t="s">
        <v>21</v>
      </c>
      <c r="L109" s="18"/>
      <c r="M109" s="18"/>
      <c r="N109" s="18"/>
      <c r="O109" s="18"/>
      <c r="P109" s="18"/>
      <c r="Q109" s="18"/>
    </row>
    <row r="110" spans="1:18" x14ac:dyDescent="0.2">
      <c r="A110" s="11">
        <v>33152</v>
      </c>
      <c r="C110" s="2" t="s">
        <v>222</v>
      </c>
      <c r="D110" s="11" t="s">
        <v>223</v>
      </c>
      <c r="E110" s="9" t="s">
        <v>23</v>
      </c>
      <c r="F110" s="11" t="s">
        <v>24</v>
      </c>
      <c r="G110" s="12">
        <v>42735</v>
      </c>
      <c r="H110" s="18"/>
      <c r="I110" s="18" t="s">
        <v>21</v>
      </c>
      <c r="J110" s="18"/>
      <c r="K110" s="18"/>
      <c r="L110" s="18" t="s">
        <v>21</v>
      </c>
      <c r="M110" s="18" t="s">
        <v>21</v>
      </c>
      <c r="N110" s="18"/>
      <c r="O110" s="18"/>
      <c r="P110" s="18"/>
      <c r="Q110" s="18" t="s">
        <v>21</v>
      </c>
    </row>
    <row r="111" spans="1:18" hidden="1" x14ac:dyDescent="0.2">
      <c r="A111" s="11">
        <v>33271</v>
      </c>
      <c r="C111" s="2" t="s">
        <v>224</v>
      </c>
      <c r="D111" s="11" t="s">
        <v>225</v>
      </c>
      <c r="E111" s="9" t="s">
        <v>19</v>
      </c>
      <c r="F111" s="11" t="s">
        <v>20</v>
      </c>
      <c r="G111" s="12">
        <v>42735</v>
      </c>
      <c r="H111" s="18"/>
      <c r="I111" s="18"/>
      <c r="J111" s="18"/>
      <c r="K111" s="18" t="s">
        <v>21</v>
      </c>
      <c r="L111" s="18"/>
      <c r="M111" s="18"/>
      <c r="N111" s="18"/>
      <c r="O111" s="18"/>
      <c r="P111" s="18"/>
      <c r="Q111" s="18"/>
    </row>
    <row r="112" spans="1:18" x14ac:dyDescent="0.2">
      <c r="A112" s="11">
        <v>33271</v>
      </c>
      <c r="C112" s="2">
        <v>34372332</v>
      </c>
      <c r="D112" s="11" t="s">
        <v>226</v>
      </c>
      <c r="E112" s="9" t="s">
        <v>48</v>
      </c>
      <c r="F112" s="11" t="s">
        <v>24</v>
      </c>
      <c r="G112" s="12">
        <v>42735</v>
      </c>
      <c r="H112" s="18" t="s">
        <v>21</v>
      </c>
      <c r="I112" s="18"/>
      <c r="J112" s="18"/>
      <c r="K112" s="18"/>
      <c r="L112" s="18" t="s">
        <v>21</v>
      </c>
      <c r="M112" s="18" t="s">
        <v>21</v>
      </c>
      <c r="N112" s="18"/>
      <c r="O112" s="18"/>
      <c r="P112" s="18" t="s">
        <v>21</v>
      </c>
      <c r="Q112" s="18"/>
    </row>
    <row r="113" spans="1:18" hidden="1" x14ac:dyDescent="0.2">
      <c r="A113" s="11">
        <v>33274</v>
      </c>
      <c r="C113" s="2" t="s">
        <v>173</v>
      </c>
      <c r="D113" s="11" t="s">
        <v>174</v>
      </c>
      <c r="E113" s="9" t="s">
        <v>19</v>
      </c>
      <c r="F113" s="11" t="s">
        <v>20</v>
      </c>
      <c r="G113" s="12">
        <v>42735</v>
      </c>
      <c r="H113" s="18"/>
      <c r="I113" s="18"/>
      <c r="J113" s="18"/>
      <c r="K113" s="18" t="s">
        <v>21</v>
      </c>
      <c r="L113" s="18"/>
      <c r="M113" s="18"/>
      <c r="N113" s="18"/>
      <c r="O113" s="18"/>
      <c r="P113" s="18"/>
      <c r="Q113" s="18"/>
    </row>
    <row r="114" spans="1:18" x14ac:dyDescent="0.2">
      <c r="A114" s="11">
        <v>33274</v>
      </c>
      <c r="C114" s="2" t="s">
        <v>227</v>
      </c>
      <c r="D114" s="11" t="s">
        <v>228</v>
      </c>
      <c r="E114" s="9" t="s">
        <v>179</v>
      </c>
      <c r="F114" s="11" t="s">
        <v>24</v>
      </c>
      <c r="G114" s="12">
        <v>42735</v>
      </c>
      <c r="H114" s="18"/>
      <c r="I114" s="18"/>
      <c r="J114" s="18" t="s">
        <v>21</v>
      </c>
      <c r="K114" s="18"/>
      <c r="L114" s="18" t="s">
        <v>21</v>
      </c>
      <c r="M114" s="18" t="s">
        <v>21</v>
      </c>
      <c r="N114" s="18"/>
      <c r="O114" s="18"/>
      <c r="P114" s="18" t="s">
        <v>21</v>
      </c>
      <c r="Q114" s="18"/>
      <c r="R114" s="1" t="s">
        <v>176</v>
      </c>
    </row>
    <row r="115" spans="1:18" hidden="1" x14ac:dyDescent="0.2">
      <c r="A115" s="11">
        <v>32227</v>
      </c>
      <c r="C115" s="2" t="s">
        <v>229</v>
      </c>
      <c r="D115" s="11" t="s">
        <v>230</v>
      </c>
      <c r="E115" s="9" t="s">
        <v>19</v>
      </c>
      <c r="F115" s="11" t="s">
        <v>20</v>
      </c>
      <c r="G115" s="12">
        <v>42737</v>
      </c>
      <c r="H115" s="18"/>
      <c r="I115" s="18"/>
      <c r="J115" s="18"/>
      <c r="K115" s="18" t="s">
        <v>21</v>
      </c>
      <c r="L115" s="18"/>
      <c r="M115" s="18"/>
      <c r="N115" s="18"/>
      <c r="O115" s="18"/>
      <c r="P115" s="18"/>
      <c r="Q115" s="18"/>
    </row>
    <row r="116" spans="1:18" x14ac:dyDescent="0.2">
      <c r="A116" s="11">
        <v>32227</v>
      </c>
      <c r="C116" s="2" t="s">
        <v>231</v>
      </c>
      <c r="D116" s="11" t="s">
        <v>232</v>
      </c>
      <c r="E116" s="9" t="s">
        <v>23</v>
      </c>
      <c r="F116" s="11" t="s">
        <v>24</v>
      </c>
      <c r="G116" s="12">
        <v>42737</v>
      </c>
      <c r="H116" s="18"/>
      <c r="I116" s="18"/>
      <c r="J116" s="18" t="s">
        <v>21</v>
      </c>
      <c r="K116" s="18"/>
      <c r="L116" s="18"/>
      <c r="M116" s="18" t="s">
        <v>21</v>
      </c>
      <c r="N116" s="18"/>
      <c r="O116" s="18"/>
      <c r="P116" s="18"/>
      <c r="Q116" s="18"/>
      <c r="R116" s="1" t="s">
        <v>233</v>
      </c>
    </row>
    <row r="117" spans="1:18" hidden="1" x14ac:dyDescent="0.2">
      <c r="A117" s="11">
        <v>33691</v>
      </c>
      <c r="C117" s="2" t="s">
        <v>234</v>
      </c>
      <c r="D117" s="11" t="s">
        <v>235</v>
      </c>
      <c r="E117" s="9" t="s">
        <v>19</v>
      </c>
      <c r="F117" s="11" t="s">
        <v>20</v>
      </c>
      <c r="G117" s="12">
        <v>42825</v>
      </c>
      <c r="H117" s="18"/>
      <c r="I117" s="18"/>
      <c r="J117" s="18"/>
      <c r="K117" s="18" t="s">
        <v>21</v>
      </c>
      <c r="L117" s="18"/>
      <c r="M117" s="18"/>
      <c r="N117" s="18"/>
      <c r="O117" s="18"/>
      <c r="P117" s="18"/>
      <c r="Q117" s="18"/>
    </row>
    <row r="118" spans="1:18" x14ac:dyDescent="0.2">
      <c r="A118" s="11">
        <v>33691</v>
      </c>
      <c r="C118" s="2" t="s">
        <v>236</v>
      </c>
      <c r="D118" s="11" t="s">
        <v>237</v>
      </c>
      <c r="E118" s="9" t="s">
        <v>238</v>
      </c>
      <c r="F118" s="11" t="s">
        <v>24</v>
      </c>
      <c r="G118" s="12">
        <v>42825</v>
      </c>
      <c r="H118" s="18" t="s">
        <v>21</v>
      </c>
      <c r="I118" s="18"/>
      <c r="J118" s="18"/>
      <c r="K118" s="18"/>
      <c r="L118" s="18" t="s">
        <v>21</v>
      </c>
      <c r="M118" s="18" t="s">
        <v>21</v>
      </c>
      <c r="N118" s="18"/>
      <c r="O118" s="18"/>
      <c r="P118" s="18" t="s">
        <v>21</v>
      </c>
      <c r="Q118" s="18"/>
      <c r="R118" s="1" t="s">
        <v>239</v>
      </c>
    </row>
    <row r="119" spans="1:18" hidden="1" x14ac:dyDescent="0.2">
      <c r="A119" s="11">
        <v>33620</v>
      </c>
      <c r="C119" s="2" t="s">
        <v>240</v>
      </c>
      <c r="D119" s="11" t="s">
        <v>241</v>
      </c>
      <c r="E119" s="9" t="s">
        <v>19</v>
      </c>
      <c r="F119" s="11" t="s">
        <v>20</v>
      </c>
      <c r="G119" s="12">
        <v>42916</v>
      </c>
      <c r="H119" s="18"/>
      <c r="I119" s="18"/>
      <c r="J119" s="18"/>
      <c r="K119" s="18" t="s">
        <v>21</v>
      </c>
      <c r="L119" s="18"/>
      <c r="M119" s="18"/>
      <c r="N119" s="18"/>
      <c r="O119" s="18"/>
      <c r="P119" s="18"/>
      <c r="Q119" s="18"/>
    </row>
    <row r="120" spans="1:18" x14ac:dyDescent="0.2">
      <c r="A120" s="11">
        <v>33620</v>
      </c>
      <c r="C120" s="2" t="s">
        <v>242</v>
      </c>
      <c r="D120" s="11" t="s">
        <v>243</v>
      </c>
      <c r="E120" s="9" t="s">
        <v>23</v>
      </c>
      <c r="F120" s="11" t="s">
        <v>24</v>
      </c>
      <c r="G120" s="12">
        <v>42916</v>
      </c>
      <c r="H120" s="18"/>
      <c r="I120" s="18"/>
      <c r="J120" s="18"/>
      <c r="K120" s="18"/>
      <c r="L120" s="18"/>
      <c r="M120" s="18" t="s">
        <v>21</v>
      </c>
      <c r="N120" s="18" t="s">
        <v>21</v>
      </c>
      <c r="O120" s="18"/>
      <c r="P120" s="18" t="s">
        <v>21</v>
      </c>
      <c r="Q120" s="18"/>
      <c r="R120" s="13" t="s">
        <v>280</v>
      </c>
    </row>
    <row r="121" spans="1:18" hidden="1" x14ac:dyDescent="0.2">
      <c r="A121" s="11">
        <v>33635</v>
      </c>
      <c r="C121" s="2" t="s">
        <v>244</v>
      </c>
      <c r="D121" s="11" t="s">
        <v>245</v>
      </c>
      <c r="E121" s="9" t="s">
        <v>19</v>
      </c>
      <c r="F121" s="11" t="s">
        <v>20</v>
      </c>
      <c r="G121" s="12">
        <v>42916</v>
      </c>
      <c r="H121" s="18"/>
      <c r="I121" s="18"/>
      <c r="J121" s="18"/>
      <c r="K121" s="18" t="s">
        <v>21</v>
      </c>
      <c r="L121" s="18"/>
      <c r="M121" s="18"/>
      <c r="N121" s="18"/>
      <c r="O121" s="18"/>
      <c r="P121" s="18"/>
      <c r="Q121" s="18"/>
      <c r="R121" s="14"/>
    </row>
    <row r="122" spans="1:18" x14ac:dyDescent="0.2">
      <c r="A122" s="11">
        <v>33635</v>
      </c>
      <c r="C122" s="2">
        <v>40003032366</v>
      </c>
      <c r="D122" s="11" t="s">
        <v>246</v>
      </c>
      <c r="E122" s="9" t="s">
        <v>247</v>
      </c>
      <c r="F122" s="11" t="s">
        <v>24</v>
      </c>
      <c r="G122" s="12">
        <v>42916</v>
      </c>
      <c r="H122" s="18"/>
      <c r="I122" s="18" t="s">
        <v>21</v>
      </c>
      <c r="J122" s="18"/>
      <c r="K122" s="18"/>
      <c r="L122" s="18" t="s">
        <v>21</v>
      </c>
      <c r="M122" s="18" t="s">
        <v>21</v>
      </c>
      <c r="N122" s="18"/>
      <c r="O122" s="18"/>
      <c r="P122" s="18"/>
      <c r="Q122" s="18" t="s">
        <v>21</v>
      </c>
      <c r="R122" s="14"/>
    </row>
    <row r="123" spans="1:18" hidden="1" x14ac:dyDescent="0.2">
      <c r="A123" s="11">
        <v>33567</v>
      </c>
      <c r="C123" s="2" t="s">
        <v>248</v>
      </c>
      <c r="D123" s="11" t="s">
        <v>249</v>
      </c>
      <c r="E123" s="9" t="s">
        <v>19</v>
      </c>
      <c r="F123" s="11" t="s">
        <v>20</v>
      </c>
      <c r="G123" s="12">
        <v>42937</v>
      </c>
      <c r="H123" s="18"/>
      <c r="I123" s="18"/>
      <c r="J123" s="18"/>
      <c r="K123" s="18" t="s">
        <v>21</v>
      </c>
      <c r="L123" s="18"/>
      <c r="M123" s="18"/>
      <c r="N123" s="18"/>
      <c r="O123" s="18"/>
      <c r="P123" s="18"/>
      <c r="Q123" s="18"/>
      <c r="R123" s="14"/>
    </row>
    <row r="124" spans="1:18" x14ac:dyDescent="0.2">
      <c r="A124" s="11">
        <v>33567</v>
      </c>
      <c r="C124" s="2" t="s">
        <v>250</v>
      </c>
      <c r="D124" s="11" t="s">
        <v>251</v>
      </c>
      <c r="E124" s="9" t="s">
        <v>23</v>
      </c>
      <c r="F124" s="11" t="s">
        <v>24</v>
      </c>
      <c r="G124" s="12">
        <v>42937</v>
      </c>
      <c r="H124" s="18"/>
      <c r="I124" s="18"/>
      <c r="J124" s="18"/>
      <c r="K124" s="18"/>
      <c r="L124" s="18" t="s">
        <v>21</v>
      </c>
      <c r="M124" s="18" t="s">
        <v>21</v>
      </c>
      <c r="N124" s="18" t="s">
        <v>21</v>
      </c>
      <c r="O124" s="18"/>
      <c r="P124" s="18"/>
      <c r="Q124" s="18" t="s">
        <v>21</v>
      </c>
      <c r="R124" s="13" t="s">
        <v>281</v>
      </c>
    </row>
    <row r="125" spans="1:18" hidden="1" x14ac:dyDescent="0.2">
      <c r="A125" s="11">
        <v>33613</v>
      </c>
      <c r="C125" s="2" t="s">
        <v>252</v>
      </c>
      <c r="D125" s="11" t="s">
        <v>253</v>
      </c>
      <c r="E125" s="9" t="s">
        <v>48</v>
      </c>
      <c r="F125" s="11" t="s">
        <v>20</v>
      </c>
      <c r="G125" s="12">
        <v>42963</v>
      </c>
      <c r="H125" s="18"/>
      <c r="I125" s="18"/>
      <c r="J125" s="18"/>
      <c r="K125" s="18"/>
      <c r="L125" s="18"/>
      <c r="M125" s="18"/>
      <c r="N125" s="18"/>
      <c r="O125" s="18" t="s">
        <v>21</v>
      </c>
      <c r="P125" s="18"/>
      <c r="Q125" s="18"/>
    </row>
    <row r="126" spans="1:18" hidden="1" x14ac:dyDescent="0.2">
      <c r="A126" s="11">
        <v>33613</v>
      </c>
      <c r="C126" s="2" t="s">
        <v>254</v>
      </c>
      <c r="D126" s="11" t="s">
        <v>255</v>
      </c>
      <c r="E126" s="9" t="s">
        <v>19</v>
      </c>
      <c r="F126" s="11" t="s">
        <v>24</v>
      </c>
      <c r="G126" s="12">
        <v>42963</v>
      </c>
      <c r="H126" s="18"/>
      <c r="I126" s="18"/>
      <c r="J126" s="18"/>
      <c r="K126" s="18"/>
      <c r="L126" s="18"/>
      <c r="M126" s="18"/>
      <c r="N126" s="18"/>
      <c r="O126" s="18" t="s">
        <v>21</v>
      </c>
      <c r="P126" s="18"/>
      <c r="Q126" s="18"/>
    </row>
    <row r="127" spans="1:18" hidden="1" x14ac:dyDescent="0.2">
      <c r="A127" s="11">
        <v>33615</v>
      </c>
      <c r="C127" s="2" t="s">
        <v>256</v>
      </c>
      <c r="D127" s="11" t="s">
        <v>257</v>
      </c>
      <c r="E127" s="9" t="s">
        <v>19</v>
      </c>
      <c r="F127" s="11" t="s">
        <v>20</v>
      </c>
      <c r="G127" s="12">
        <v>42978</v>
      </c>
      <c r="H127" s="18"/>
      <c r="I127" s="18"/>
      <c r="J127" s="18"/>
      <c r="K127" s="18" t="s">
        <v>21</v>
      </c>
      <c r="L127" s="18"/>
      <c r="M127" s="18"/>
      <c r="N127" s="18"/>
      <c r="O127" s="18"/>
      <c r="P127" s="18"/>
      <c r="Q127" s="18"/>
    </row>
    <row r="128" spans="1:18" x14ac:dyDescent="0.2">
      <c r="A128" s="11">
        <v>33615</v>
      </c>
      <c r="C128" s="2" t="s">
        <v>258</v>
      </c>
      <c r="D128" s="11" t="s">
        <v>259</v>
      </c>
      <c r="E128" s="9" t="s">
        <v>23</v>
      </c>
      <c r="F128" s="11" t="s">
        <v>24</v>
      </c>
      <c r="G128" s="12">
        <v>42978</v>
      </c>
      <c r="H128" s="18"/>
      <c r="I128" s="18" t="s">
        <v>21</v>
      </c>
      <c r="J128" s="18"/>
      <c r="K128" s="18"/>
      <c r="L128" s="18" t="s">
        <v>21</v>
      </c>
      <c r="M128" s="18" t="s">
        <v>21</v>
      </c>
      <c r="N128" s="18"/>
      <c r="O128" s="18"/>
      <c r="P128" s="18"/>
      <c r="Q128" s="18" t="s">
        <v>21</v>
      </c>
      <c r="R128" s="1" t="s">
        <v>260</v>
      </c>
    </row>
    <row r="129" spans="1:19" hidden="1" x14ac:dyDescent="0.2">
      <c r="A129" s="11">
        <v>33689</v>
      </c>
      <c r="C129" s="2" t="s">
        <v>261</v>
      </c>
      <c r="D129" s="11" t="s">
        <v>262</v>
      </c>
      <c r="E129" s="9" t="s">
        <v>23</v>
      </c>
      <c r="F129" s="11" t="s">
        <v>20</v>
      </c>
      <c r="G129" s="12">
        <v>43010</v>
      </c>
      <c r="H129" s="18"/>
      <c r="I129" s="18"/>
      <c r="J129" s="18"/>
      <c r="K129" s="18"/>
      <c r="L129" s="18"/>
      <c r="M129" s="18"/>
      <c r="N129" s="18"/>
      <c r="O129" s="18" t="s">
        <v>21</v>
      </c>
      <c r="P129" s="18"/>
      <c r="Q129" s="18"/>
    </row>
    <row r="130" spans="1:19" hidden="1" x14ac:dyDescent="0.2">
      <c r="A130" s="11">
        <v>33689</v>
      </c>
      <c r="C130" s="2" t="s">
        <v>263</v>
      </c>
      <c r="D130" s="11" t="s">
        <v>264</v>
      </c>
      <c r="E130" s="9" t="s">
        <v>19</v>
      </c>
      <c r="F130" s="11" t="s">
        <v>24</v>
      </c>
      <c r="G130" s="12">
        <v>43010</v>
      </c>
      <c r="H130" s="18"/>
      <c r="I130" s="18"/>
      <c r="J130" s="18"/>
      <c r="K130" s="18"/>
      <c r="L130" s="18"/>
      <c r="M130" s="18"/>
      <c r="N130" s="18"/>
      <c r="O130" s="18" t="s">
        <v>21</v>
      </c>
      <c r="P130" s="18"/>
      <c r="Q130" s="18"/>
    </row>
    <row r="131" spans="1:19" hidden="1" x14ac:dyDescent="0.2">
      <c r="A131" s="11">
        <v>33869</v>
      </c>
      <c r="C131" s="2" t="s">
        <v>265</v>
      </c>
      <c r="D131" s="11" t="s">
        <v>266</v>
      </c>
      <c r="E131" s="9" t="s">
        <v>19</v>
      </c>
      <c r="F131" s="11" t="s">
        <v>20</v>
      </c>
      <c r="G131" s="12">
        <v>43066</v>
      </c>
      <c r="H131" s="18"/>
      <c r="I131" s="18"/>
      <c r="J131" s="18"/>
      <c r="K131" s="18" t="s">
        <v>21</v>
      </c>
      <c r="L131" s="18"/>
      <c r="M131" s="18"/>
      <c r="N131" s="18"/>
      <c r="O131" s="18"/>
      <c r="P131" s="18"/>
      <c r="Q131" s="18"/>
    </row>
    <row r="132" spans="1:19" x14ac:dyDescent="0.2">
      <c r="A132" s="11">
        <v>33869</v>
      </c>
      <c r="C132" s="2">
        <v>10561490</v>
      </c>
      <c r="D132" s="11" t="s">
        <v>267</v>
      </c>
      <c r="E132" s="9" t="s">
        <v>27</v>
      </c>
      <c r="F132" s="11" t="s">
        <v>24</v>
      </c>
      <c r="G132" s="12">
        <v>43066</v>
      </c>
      <c r="H132" s="18"/>
      <c r="I132" s="18"/>
      <c r="J132" s="18" t="s">
        <v>21</v>
      </c>
      <c r="K132" s="18"/>
      <c r="L132" s="18" t="s">
        <v>21</v>
      </c>
      <c r="M132" s="18" t="s">
        <v>21</v>
      </c>
      <c r="N132" s="18"/>
      <c r="O132" s="18"/>
      <c r="P132" s="18"/>
      <c r="Q132" s="18" t="s">
        <v>21</v>
      </c>
      <c r="R132" s="1" t="s">
        <v>268</v>
      </c>
    </row>
    <row r="133" spans="1:19" hidden="1" x14ac:dyDescent="0.2">
      <c r="A133" s="11">
        <v>34141</v>
      </c>
      <c r="C133" s="2" t="s">
        <v>269</v>
      </c>
      <c r="D133" s="11" t="s">
        <v>270</v>
      </c>
      <c r="E133" s="9" t="s">
        <v>19</v>
      </c>
      <c r="F133" s="11" t="s">
        <v>20</v>
      </c>
      <c r="G133" s="12">
        <v>43069</v>
      </c>
      <c r="H133" s="18"/>
      <c r="I133" s="18"/>
      <c r="J133" s="18"/>
      <c r="K133" s="18" t="s">
        <v>21</v>
      </c>
      <c r="L133" s="18"/>
      <c r="M133" s="18"/>
      <c r="N133" s="18"/>
      <c r="O133" s="18"/>
      <c r="P133" s="18"/>
      <c r="Q133" s="18"/>
    </row>
    <row r="134" spans="1:19" x14ac:dyDescent="0.2">
      <c r="A134" s="11">
        <v>34141</v>
      </c>
      <c r="C134" s="2" t="s">
        <v>271</v>
      </c>
      <c r="D134" s="11" t="s">
        <v>272</v>
      </c>
      <c r="E134" s="9" t="s">
        <v>114</v>
      </c>
      <c r="F134" s="11" t="s">
        <v>24</v>
      </c>
      <c r="G134" s="12">
        <v>43069</v>
      </c>
      <c r="H134" s="18"/>
      <c r="I134" s="18"/>
      <c r="J134" s="18"/>
      <c r="K134" s="18"/>
      <c r="L134" s="18" t="s">
        <v>21</v>
      </c>
      <c r="M134" s="18" t="s">
        <v>21</v>
      </c>
      <c r="N134" s="18" t="s">
        <v>21</v>
      </c>
      <c r="O134" s="18"/>
      <c r="P134" s="18"/>
      <c r="Q134" s="18" t="s">
        <v>21</v>
      </c>
      <c r="R134" s="1" t="s">
        <v>273</v>
      </c>
    </row>
    <row r="135" spans="1:19" x14ac:dyDescent="0.2">
      <c r="A135" s="11"/>
      <c r="C135" s="2"/>
      <c r="D135" s="11"/>
      <c r="E135" s="9"/>
      <c r="F135" s="11"/>
      <c r="G135" s="12"/>
      <c r="H135" s="18"/>
      <c r="I135" s="18"/>
      <c r="J135" s="18"/>
      <c r="K135" s="18"/>
      <c r="L135" s="18"/>
      <c r="M135" s="18"/>
      <c r="N135" s="18"/>
      <c r="O135" s="18"/>
      <c r="P135" s="18"/>
      <c r="Q135" s="18"/>
    </row>
    <row r="136" spans="1:19" x14ac:dyDescent="0.2">
      <c r="D136" s="30"/>
      <c r="E136" s="30"/>
      <c r="F136" s="26" t="s">
        <v>282</v>
      </c>
      <c r="G136" s="20"/>
      <c r="H136" s="19"/>
      <c r="I136" s="19"/>
      <c r="J136" s="19"/>
      <c r="K136" s="19"/>
      <c r="L136" s="19"/>
      <c r="M136" s="19"/>
      <c r="N136" s="38" t="s">
        <v>285</v>
      </c>
      <c r="O136" s="30"/>
      <c r="P136" s="30"/>
      <c r="Q136" s="30"/>
      <c r="R136" s="14"/>
      <c r="S136" s="14"/>
    </row>
    <row r="137" spans="1:19" ht="90" x14ac:dyDescent="0.2">
      <c r="D137" s="40" t="s">
        <v>274</v>
      </c>
      <c r="E137" s="31" t="s">
        <v>283</v>
      </c>
      <c r="F137" s="21" t="s">
        <v>7</v>
      </c>
      <c r="G137" s="44" t="s">
        <v>275</v>
      </c>
      <c r="H137" s="44" t="s">
        <v>276</v>
      </c>
      <c r="I137" s="44" t="s">
        <v>275</v>
      </c>
      <c r="J137" s="21" t="s">
        <v>277</v>
      </c>
      <c r="K137" s="44" t="s">
        <v>275</v>
      </c>
      <c r="L137" s="21" t="s">
        <v>286</v>
      </c>
      <c r="M137" s="44" t="s">
        <v>275</v>
      </c>
      <c r="N137" s="31" t="s">
        <v>288</v>
      </c>
      <c r="O137" s="43" t="s">
        <v>275</v>
      </c>
      <c r="P137" s="31" t="s">
        <v>287</v>
      </c>
      <c r="Q137" s="43" t="s">
        <v>275</v>
      </c>
      <c r="R137" s="45"/>
      <c r="S137" s="46"/>
    </row>
    <row r="138" spans="1:19" x14ac:dyDescent="0.2">
      <c r="D138" s="30">
        <v>2014</v>
      </c>
      <c r="E138" s="30">
        <v>12</v>
      </c>
      <c r="F138" s="19">
        <v>5</v>
      </c>
      <c r="G138" s="22">
        <f>F138/E138</f>
        <v>0.41666666666666669</v>
      </c>
      <c r="H138" s="20">
        <v>6</v>
      </c>
      <c r="I138" s="22">
        <f>H138/E138</f>
        <v>0.5</v>
      </c>
      <c r="J138" s="20">
        <v>1</v>
      </c>
      <c r="K138" s="22">
        <f>J138/E138</f>
        <v>8.3333333333333329E-2</v>
      </c>
      <c r="L138" s="28">
        <v>4</v>
      </c>
      <c r="M138" s="22">
        <f>L138/E138</f>
        <v>0.33333333333333331</v>
      </c>
      <c r="N138" s="32">
        <v>12</v>
      </c>
      <c r="O138" s="33">
        <f>N138/E138</f>
        <v>1</v>
      </c>
      <c r="P138" s="34">
        <v>10</v>
      </c>
      <c r="Q138" s="33">
        <f>P138/E138</f>
        <v>0.83333333333333337</v>
      </c>
      <c r="R138" s="47"/>
      <c r="S138" s="48"/>
    </row>
    <row r="139" spans="1:19" x14ac:dyDescent="0.2">
      <c r="D139" s="30">
        <v>2015</v>
      </c>
      <c r="E139" s="30">
        <v>13</v>
      </c>
      <c r="F139" s="19">
        <v>5</v>
      </c>
      <c r="G139" s="22">
        <f>F139/E139</f>
        <v>0.38461538461538464</v>
      </c>
      <c r="H139" s="20">
        <v>7</v>
      </c>
      <c r="I139" s="22">
        <f>H139/E139</f>
        <v>0.53846153846153844</v>
      </c>
      <c r="J139" s="20">
        <v>1</v>
      </c>
      <c r="K139" s="22">
        <f>J139/E139</f>
        <v>7.6923076923076927E-2</v>
      </c>
      <c r="L139" s="28">
        <v>10</v>
      </c>
      <c r="M139" s="22">
        <f>L139/E139</f>
        <v>0.76923076923076927</v>
      </c>
      <c r="N139" s="32">
        <v>13</v>
      </c>
      <c r="O139" s="33">
        <f>N139/E139</f>
        <v>1</v>
      </c>
      <c r="P139" s="34">
        <v>13</v>
      </c>
      <c r="Q139" s="33">
        <f>P139/E139</f>
        <v>1</v>
      </c>
      <c r="R139" s="47"/>
      <c r="S139" s="48"/>
    </row>
    <row r="140" spans="1:19" x14ac:dyDescent="0.2">
      <c r="D140" s="30">
        <v>2016</v>
      </c>
      <c r="E140" s="30">
        <v>13</v>
      </c>
      <c r="F140" s="19">
        <v>4</v>
      </c>
      <c r="G140" s="22">
        <f>F140/E140</f>
        <v>0.30769230769230771</v>
      </c>
      <c r="H140" s="20">
        <v>6</v>
      </c>
      <c r="I140" s="22">
        <f>H140/E140</f>
        <v>0.46153846153846156</v>
      </c>
      <c r="J140" s="20">
        <v>3</v>
      </c>
      <c r="K140" s="22">
        <f>J140/E140</f>
        <v>0.23076923076923078</v>
      </c>
      <c r="L140" s="28">
        <v>6</v>
      </c>
      <c r="M140" s="22">
        <f>L140/E140</f>
        <v>0.46153846153846156</v>
      </c>
      <c r="N140" s="32">
        <v>13</v>
      </c>
      <c r="O140" s="33">
        <f>N140/E140</f>
        <v>1</v>
      </c>
      <c r="P140" s="34">
        <v>11</v>
      </c>
      <c r="Q140" s="33">
        <f>P140/E140</f>
        <v>0.84615384615384615</v>
      </c>
      <c r="R140" s="47"/>
      <c r="S140" s="48"/>
    </row>
    <row r="141" spans="1:19" x14ac:dyDescent="0.2">
      <c r="D141" s="41">
        <v>2017</v>
      </c>
      <c r="E141" s="41">
        <v>8</v>
      </c>
      <c r="F141" s="23">
        <v>1</v>
      </c>
      <c r="G141" s="24">
        <f>F141/E141</f>
        <v>0.125</v>
      </c>
      <c r="H141" s="25">
        <v>2</v>
      </c>
      <c r="I141" s="24">
        <f>H141/E141</f>
        <v>0.25</v>
      </c>
      <c r="J141" s="25">
        <v>5</v>
      </c>
      <c r="K141" s="24">
        <f>J141/E141</f>
        <v>0.625</v>
      </c>
      <c r="L141" s="29">
        <v>5</v>
      </c>
      <c r="M141" s="24">
        <f>L141/E141</f>
        <v>0.625</v>
      </c>
      <c r="N141" s="35">
        <v>8</v>
      </c>
      <c r="O141" s="36">
        <f>N141/E141</f>
        <v>1</v>
      </c>
      <c r="P141" s="37">
        <v>6</v>
      </c>
      <c r="Q141" s="36">
        <f>P141/E141</f>
        <v>0.75</v>
      </c>
      <c r="R141" s="49"/>
      <c r="S141" s="50"/>
    </row>
    <row r="142" spans="1:19" x14ac:dyDescent="0.2">
      <c r="D142" s="42" t="s">
        <v>278</v>
      </c>
      <c r="E142" s="38">
        <f>SUM(E138:E141)</f>
        <v>46</v>
      </c>
      <c r="F142" s="26">
        <f>SUM(F138:F141)</f>
        <v>15</v>
      </c>
      <c r="G142" s="27">
        <f>F142/E142</f>
        <v>0.32608695652173914</v>
      </c>
      <c r="H142" s="26">
        <f>SUM(H138:H141)</f>
        <v>21</v>
      </c>
      <c r="I142" s="27">
        <f>H142/E142</f>
        <v>0.45652173913043476</v>
      </c>
      <c r="J142" s="26">
        <f>SUM(J138:J141)</f>
        <v>10</v>
      </c>
      <c r="K142" s="27">
        <f>J142/E142</f>
        <v>0.21739130434782608</v>
      </c>
      <c r="L142" s="26">
        <f>SUM(L138:L141)</f>
        <v>25</v>
      </c>
      <c r="M142" s="27">
        <f>L142/E142</f>
        <v>0.54347826086956519</v>
      </c>
      <c r="N142" s="38">
        <f>SUM(N138:N141)</f>
        <v>46</v>
      </c>
      <c r="O142" s="39">
        <f>N142/E142</f>
        <v>1</v>
      </c>
      <c r="P142" s="38">
        <f>SUM(P138:P141)</f>
        <v>40</v>
      </c>
      <c r="Q142" s="39">
        <f>P142/E142</f>
        <v>0.86956521739130432</v>
      </c>
      <c r="R142" s="51"/>
      <c r="S142" s="52"/>
    </row>
    <row r="144" spans="1:19" x14ac:dyDescent="0.2">
      <c r="D144" s="1" t="s">
        <v>284</v>
      </c>
    </row>
  </sheetData>
  <sheetProtection selectLockedCells="1" selectUnlockedCells="1"/>
  <autoFilter ref="A1:R134">
    <filterColumn colId="10">
      <filters blank="1"/>
    </filterColumn>
    <filterColumn colId="14">
      <filters blank="1"/>
    </filterColumn>
  </autoFilter>
  <phoneticPr fontId="3" type="noConversion"/>
  <pageMargins left="0.7" right="0.7" top="0.75" bottom="0.75" header="0.51180555555555551" footer="0.51180555555555551"/>
  <pageSetup firstPageNumber="0" orientation="portrait" horizontalDpi="300" verticalDpi="300"/>
  <ignoredErrors>
    <ignoredError sqref="M142 I142 G142 K142 O14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Taulukko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Lauri Finér</cp:lastModifiedBy>
  <cp:lastPrinted>2017-12-29T14:13:30Z</cp:lastPrinted>
  <dcterms:created xsi:type="dcterms:W3CDTF">2017-12-29T14:13:29Z</dcterms:created>
  <dcterms:modified xsi:type="dcterms:W3CDTF">2017-12-29T14:46:41Z</dcterms:modified>
</cp:coreProperties>
</file>